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20" activeTab="0"/>
  </bookViews>
  <sheets>
    <sheet name="Zadanie I" sheetId="1" r:id="rId1"/>
  </sheets>
  <definedNames/>
  <calcPr fullCalcOnLoad="1"/>
</workbook>
</file>

<file path=xl/sharedStrings.xml><?xml version="1.0" encoding="utf-8"?>
<sst xmlns="http://schemas.openxmlformats.org/spreadsheetml/2006/main" count="414" uniqueCount="94">
  <si>
    <t>szt.</t>
  </si>
  <si>
    <t>Cena jedn. netto</t>
  </si>
  <si>
    <t>SUMA</t>
  </si>
  <si>
    <t>NETTO</t>
  </si>
  <si>
    <t>BRUTTO</t>
  </si>
  <si>
    <t>VAT</t>
  </si>
  <si>
    <t>Cena
netto</t>
  </si>
  <si>
    <t>Cena 
brutto</t>
  </si>
  <si>
    <t>PODSUMOWANIE</t>
  </si>
  <si>
    <t>miesięcy gwarancji</t>
  </si>
  <si>
    <t>VAT 
23%</t>
  </si>
  <si>
    <t>Cena jedn. brutto</t>
  </si>
  <si>
    <t>Komputer stacjonarny TYP 1 w obudowie MFF/Mikro</t>
  </si>
  <si>
    <t>Komputer stacjonarny TYP 3 w obudowie Mini Tower</t>
  </si>
  <si>
    <t>Komputer stacjonarny TYP 4 w obudowie Tower</t>
  </si>
  <si>
    <t>Komputer stacjonarny TYP 5 - w obudowie Tower</t>
  </si>
  <si>
    <t>Komputer stacjonarny TYP 6 – w obudowie AIO</t>
  </si>
  <si>
    <t>Komputer stacjonarny TYP 7 w obudowie AiO 23,8”</t>
  </si>
  <si>
    <t>Serwer Typ 1 w obudowie Tower</t>
  </si>
  <si>
    <t>Serwer typ 2 w obudowie RACK</t>
  </si>
  <si>
    <t>Komputer przenośny Typ 1 z ekranem 14”</t>
  </si>
  <si>
    <t>Komputer przenośny Typ 2 z ekranem 15,6”</t>
  </si>
  <si>
    <t>Komputer przenośny Typ 3 z ekranem 14”</t>
  </si>
  <si>
    <t>Komputer przenośny Typ 4 z ekranem 15,6”</t>
  </si>
  <si>
    <t>Komputer przenośny Typ 5 z ekranem 14”</t>
  </si>
  <si>
    <t>Komputer przenośny Typ 6 z ekranem 16”</t>
  </si>
  <si>
    <t>Komputer przenośny Typ 7 z ekranem 14”</t>
  </si>
  <si>
    <t>Komputer przenośny Typ 8 z ekranem 13.4”</t>
  </si>
  <si>
    <t>Komputer przenośny Typ 9 z ekranem 13”</t>
  </si>
  <si>
    <t>Komputer przenośny Typ 10 z ekranem 16”</t>
  </si>
  <si>
    <t>Komputer przenośny Typ 11 z ekranem 13,6”</t>
  </si>
  <si>
    <t>Komputer przenośny Typ 12 z ekranem 15,3”</t>
  </si>
  <si>
    <t>Komputer przenośny Typ 13 z ekranem 13,3”</t>
  </si>
  <si>
    <t>Komputer przenośny Typ 14 z ekranem 14,2”</t>
  </si>
  <si>
    <t>Komputer przenośny Typ 15 z ekranem 16,2”</t>
  </si>
  <si>
    <t>Mobilna stacja robocza Typ 1 z ekranem 15,6”</t>
  </si>
  <si>
    <t>Mobilna stacja robocza Typ 2 z ekranem 15,6”</t>
  </si>
  <si>
    <t>Stacja dokująca do notebooka Typ 1</t>
  </si>
  <si>
    <t>Stacja dokująca do notebooka Typ 2</t>
  </si>
  <si>
    <t>Monitor Typ 1 z ekranem 24” i z głośnikami</t>
  </si>
  <si>
    <t>Monitor Typ 2 z ekranem 27” i z głośnikami</t>
  </si>
  <si>
    <t>Monitor Typ 3 z ekranem 24” IPS</t>
  </si>
  <si>
    <t>Monitor Typ 4 z ekranem 24” ze stacją dokującą</t>
  </si>
  <si>
    <t>Monitor Typ 5 z ekranem 27”</t>
  </si>
  <si>
    <t>Monitor Typ 6 z ekranem 27” ze stacją dokującą</t>
  </si>
  <si>
    <t>Monitor Typ 7 z ekranem 27” 2560x1440</t>
  </si>
  <si>
    <t>Monitor Typ 8 z ekranem 27” 4K</t>
  </si>
  <si>
    <t>Monitor Typ 9 z ekranem 32” 2K</t>
  </si>
  <si>
    <t>Monitor Typ 10 z ekranem 34”</t>
  </si>
  <si>
    <t>Monitor Typ 11 z ekranem 38”</t>
  </si>
  <si>
    <t>Monitor Typ 12 z ekranem 43”</t>
  </si>
  <si>
    <t>Monitor Typ 13 z ekranem 49”</t>
  </si>
  <si>
    <t>Komputer stacjonarny TYP 2 w obudowie SFF/Desktop</t>
  </si>
  <si>
    <r>
      <rPr>
        <b/>
        <sz val="10"/>
        <rFont val="Tahoma"/>
        <family val="2"/>
      </rPr>
      <t>Dell OptiPlex 7010 Micro XCTO</t>
    </r>
    <r>
      <rPr>
        <sz val="10"/>
        <rFont val="Tahoma"/>
        <family val="2"/>
      </rPr>
      <t xml:space="preserve">
- Procesor Intel Core i3-13100T
- Zintegrowana karta graficzna Intel 
- RAM 16GB
- Dysk 256GB SSD M.2 NVMe PCIe
- Karta sieciowa 1Gbps RJ-45
- Karta Wi-Fi 6 + Bluetooth
- Klawiatura Dell KB216
- Mysz Dell MS116
- System operacyjny Windows 11 Pro</t>
    </r>
  </si>
  <si>
    <r>
      <rPr>
        <b/>
        <sz val="10"/>
        <rFont val="Tahoma"/>
        <family val="2"/>
      </rPr>
      <t>Dell OptiPlex SFF 7010</t>
    </r>
    <r>
      <rPr>
        <sz val="10"/>
        <rFont val="Tahoma"/>
        <family val="2"/>
      </rPr>
      <t xml:space="preserve">
- Procesor Intel Core i5-13500
- Zintegrowana karta graficzna Intel
- RAM 16GB
- Dysk 256GB SSD M.2 NVMe PCIe
- Dodatkowy dysk twardy SATA 3,5" 7200 obr./min o pojemności 2 TB
- Napęd optyczny DVD+/-RW
- Karta sieciowa 1Gbps RJ-45
- Karta Wi-Fi 6 + Bluetooth
- Klawiatura Dell KB216
- Mysz Dell MS116
- System operacyjny Windows 11 Pro</t>
    </r>
  </si>
  <si>
    <r>
      <rPr>
        <b/>
        <sz val="10"/>
        <rFont val="Tahoma"/>
        <family val="2"/>
      </rPr>
      <t>Dell OptiPlex Tower Plus 7010</t>
    </r>
    <r>
      <rPr>
        <sz val="10"/>
        <rFont val="Tahoma"/>
        <family val="2"/>
      </rPr>
      <t xml:space="preserve">
- Procesor Intel Core i7-13700
- Karta graficzna AMD Radeon RX 6500 4GB GDDR6, 2xDP
- RAM 16GB
- Dysk 512GB SSD M.2 NVMe PCIe
- Dodatkowy dysk twardy SATA 3,5" 7200 obr./min o pojemności 2 TB
- Napęd optyczny DVD+/-RW
- Karta sieciowa 1Gbps RJ-45
- Karta Wi-Fi 6 + Bluetooth
- Klawiatura Dell KB216
- Mysz Dell MS116
- System operacyjny Windows 11 Pro</t>
    </r>
  </si>
  <si>
    <r>
      <rPr>
        <b/>
        <sz val="10"/>
        <rFont val="Tahoma"/>
        <family val="2"/>
      </rPr>
      <t>Dell Precision 3660 Tower</t>
    </r>
    <r>
      <rPr>
        <sz val="10"/>
        <rFont val="Tahoma"/>
        <family val="2"/>
      </rPr>
      <t xml:space="preserve">
- Procesor Intel Core i9-13900
- Karta graficzna NVIDIA RTX A2000, 12GB , 4 złącza mDP/DP
- RAM 32GB
- Dysk 512GB SSD M.2 NVMe PCIe
- Dodatkowy dysk twardy SATA 3,5" 5400 obr./min o pojemności 4 TB
- Napęd optyczny DVD+/-RW
- Karta sieciowa 1Gbps RJ-45
- Karta Wi-Fi 6 + Bluetooth
- Klawiatura Dell KB216
- Mysz Dell MS116
- System operacyjny Windows 11 Pro</t>
    </r>
  </si>
  <si>
    <r>
      <rPr>
        <b/>
        <sz val="10"/>
        <rFont val="Tahoma"/>
        <family val="2"/>
      </rPr>
      <t>Dell Precision 7865 Tower</t>
    </r>
    <r>
      <rPr>
        <sz val="10"/>
        <rFont val="Tahoma"/>
        <family val="2"/>
      </rPr>
      <t xml:space="preserve">
- Procesor AMD Ryzen Threadripper PRO 5945WX
- Karta graficzna NVIDIA RTX A4000, 16 GB, 4 DP
- RAM 64GB
- Dysk 512GB SSD M.2 NVMe PCIe
- Dodatkowy dysk twardy SATA 3,5" 7200 obr./min o pojemności 8 TB
- Napęd optyczny DVD+/-RW
- Karta sieciowa 1Gbps RJ-45
- Karta Wi-Fi 6 + Bluetooth
- Klawiatura Dell KB216
- Mysz Dell MS116
- System operacyjny Windows 11 Pro</t>
    </r>
  </si>
  <si>
    <r>
      <rPr>
        <b/>
        <sz val="10"/>
        <rFont val="Tahoma"/>
        <family val="2"/>
      </rPr>
      <t>HP Inc. All-in-One Pro 240 G9</t>
    </r>
    <r>
      <rPr>
        <sz val="10"/>
        <rFont val="Tahoma"/>
        <family val="2"/>
      </rPr>
      <t xml:space="preserve">
- Procesor Intel Core i5-1235U
- Ekran 23.8" LED 1920 x 1080 (Full HD) 16:9
- Zintegrowana karta graficzna Intel
- RAM 8GB
- Dysk 256GB SSD M.2 NVMe PCIe
- Karta sieciowa 1Gbps RJ-45
- Karta Wi-Fi 6 + Bluetooth
- Klawiatura HP 125
- Mysz HP 125
- System operacyjny Windows 11 Pro</t>
    </r>
  </si>
  <si>
    <r>
      <rPr>
        <b/>
        <sz val="10"/>
        <rFont val="Tahoma"/>
        <family val="2"/>
      </rPr>
      <t>Dell OptiPlex All-in-One 7410 65W</t>
    </r>
    <r>
      <rPr>
        <sz val="10"/>
        <rFont val="Tahoma"/>
        <family val="2"/>
      </rPr>
      <t xml:space="preserve">
- Procesor Intel Core i5-13500
- Ekran 23.8" LED 1920 x 1080 (Full HD) 16:9
- Zintegrowana karta graficzna Intel
- RAM 16GB
- Dysk 512GB SSD M.2 NVMe PCIe
- Karta sieciowa 1Gbps RJ-45
- Karta Wi-Fi 6 + Bluetooth
- Klawiatura Dell KB216
- Mysz Dell MS116
- System operacyjny Windows 11 Pro</t>
    </r>
  </si>
  <si>
    <r>
      <rPr>
        <b/>
        <sz val="10"/>
        <rFont val="Tahoma"/>
        <family val="2"/>
      </rPr>
      <t>Dell PowerEdge T350 Server</t>
    </r>
    <r>
      <rPr>
        <sz val="10"/>
        <rFont val="Tahoma"/>
        <family val="2"/>
      </rPr>
      <t xml:space="preserve">
- Obudowa Tower z obsługą do 8 dysków twardych 3,5"
- Procesor Intel Xeon E-2334, 3,4GHz, 8MB cache, 4 rdzenie/8wątków
- RAM 32GB
- BOSS-S2 karta kontrolera z 2 dyskami M.2 480GB SSD (RAID 1)
- Kontroler PERC H755
- 2x dysk 8TB SATA 6Gb/s 512e 7,2tys. obr./min 3,5-calowy
- Karta zarządzająca iDRAC9 Enterprise
- Dwa nadmiarowe (1+1) zasilacze 700W
- Karta sieciowa 2x 1Gbps RJ-45
- Karta sieciowa 2x 10Gbps SFP+
- Brak systemu operacyjnego</t>
    </r>
  </si>
  <si>
    <r>
      <rPr>
        <b/>
        <sz val="10"/>
        <rFont val="Tahoma"/>
        <family val="2"/>
      </rPr>
      <t>Dell PowerEdge R7625 Server</t>
    </r>
    <r>
      <rPr>
        <sz val="10"/>
        <rFont val="Tahoma"/>
        <family val="2"/>
      </rPr>
      <t xml:space="preserve">
- Obudowa RACK 2U z obsługą do 8 dysków twardych 3,5"
- 2x Procesor AMD EPYC 9124, 3,0GHz, 16 rdzeni/32 wątki, 64MB cache
- RAM 768GB
- BOSS-N1 karta kontrolera z 2 dyskami M.2 480GB SSD (RAID 1)
- Kontroler PERC H755
- 4 x 1,92TB SSD SATA 6Gb/s 512 DWPD1
- Karta zarządzająca iDRAC9 Enterprise
- Dwa nadmiarowe (1+1) zasilacze 1100W
- Karta sieciowa 2x 1Gbps RJ-45
- Karta sieciowa 4x 10/25Gbps SFP28
- Brak systemu operacyjnego</t>
    </r>
  </si>
  <si>
    <r>
      <rPr>
        <b/>
        <sz val="10"/>
        <rFont val="Tahoma"/>
        <family val="2"/>
      </rPr>
      <t>Dell Latitude 3440</t>
    </r>
    <r>
      <rPr>
        <sz val="10"/>
        <rFont val="Tahoma"/>
        <family val="2"/>
      </rPr>
      <t xml:space="preserve">
- Procesor Intel Core i3-1315U
- Ekran 14" FHD 1920x1080
- RAM 8GB
- Zintegrowany układ graficzny Intel UHD
- Dysk 256GB SSD M.2 PCIe NVMe
- Karta WiFi 6 + Bluetooth
- Windows 11 Pro</t>
    </r>
  </si>
  <si>
    <r>
      <rPr>
        <b/>
        <sz val="10"/>
        <rFont val="Tahoma"/>
        <family val="2"/>
      </rPr>
      <t>Dell Latitude 3540</t>
    </r>
    <r>
      <rPr>
        <sz val="10"/>
        <rFont val="Tahoma"/>
        <family val="2"/>
      </rPr>
      <t xml:space="preserve">
- Procesor Intel Core i3-1315U
- Ekran 15,6" FHD 1920x1080
- RAM 8GB
- Zintegrowany układ graficzny Intel UHD
- Dysk 256GB SSD M.2 PCIe NVMe
- Karta WiFi 6 + Bluetooth
- Windows 11 Pro</t>
    </r>
  </si>
  <si>
    <r>
      <rPr>
        <b/>
        <sz val="10"/>
        <rFont val="Tahoma"/>
        <family val="2"/>
      </rPr>
      <t>Dell Latitude 5440</t>
    </r>
    <r>
      <rPr>
        <sz val="10"/>
        <rFont val="Tahoma"/>
        <family val="2"/>
      </rPr>
      <t xml:space="preserve">
- Procesor Intel Core i5-1350P
- Ekran 14" FHD 1920x1080
- RAM 16GB
- Karta graficzna Nvidia GeForce MX550
- Dysk 512GB SSD M.2 PCIe NVMe
- Karta WiFi 6 + Bluetooth
- Windows 11 Pro</t>
    </r>
  </si>
  <si>
    <r>
      <rPr>
        <b/>
        <sz val="10"/>
        <rFont val="Tahoma"/>
        <family val="2"/>
      </rPr>
      <t>Dell Latitude 5540</t>
    </r>
    <r>
      <rPr>
        <sz val="10"/>
        <rFont val="Tahoma"/>
        <family val="2"/>
      </rPr>
      <t xml:space="preserve">
- Procesor Intel Core i5-1350P
- Ekran 15,6" FHD 1920x1080
- RAM 16GB
- Karta graficzna Nvidia GeForce MX550
- Dysk 512GB SSD M.2 PCIe NVMe
- Karta WiFi 6 + Bluetooth
- Windows 11 Pro</t>
    </r>
  </si>
  <si>
    <r>
      <rPr>
        <b/>
        <sz val="10"/>
        <rFont val="Tahoma"/>
        <family val="2"/>
      </rPr>
      <t>Lenovo  ThinkPad E14 G5</t>
    </r>
    <r>
      <rPr>
        <sz val="10"/>
        <rFont val="Tahoma"/>
        <family val="2"/>
      </rPr>
      <t xml:space="preserve"> 
- Procesor AMD Ryzen 5 7530U
- Ekran 14" WUXGA 1920x1200
- RAM 8GB
- Karta graficzna zintegrowana AMD Radeon
- Dysk 512GB SSD M.2 PCIe NVMe
- Karta WiFi 6 + Bluetooth
- Windows 11 Pro</t>
    </r>
  </si>
  <si>
    <r>
      <rPr>
        <b/>
        <sz val="10"/>
        <rFont val="Tahoma"/>
        <family val="2"/>
      </rPr>
      <t xml:space="preserve">Lenovo ThinkPad E16 G1 </t>
    </r>
    <r>
      <rPr>
        <sz val="10"/>
        <rFont val="Tahoma"/>
        <family val="2"/>
      </rPr>
      <t xml:space="preserve">
- Procesor AMD Ryzen 7 7730U
- Ekran 16" WUXGA 1920x1200
- RAM 16GB
- Karta graficzna zintegrowana AMD Radeon
- Dysk 512GB SSD M.2 PCIe NVMe
- Karta WiFi 6 + Bluetooth
- Windows 11 Pro</t>
    </r>
  </si>
  <si>
    <r>
      <rPr>
        <b/>
        <sz val="10"/>
        <rFont val="Tahoma"/>
        <family val="2"/>
      </rPr>
      <t>Dell Inspiron 14 Plus 7430</t>
    </r>
    <r>
      <rPr>
        <sz val="10"/>
        <rFont val="Tahoma"/>
        <family val="2"/>
      </rPr>
      <t xml:space="preserve">
- Procesor Intel Core  i7-13620H
- Ekran 14" 2560 x 1600 (WQXGA)
- RAM 16GB
- Karta graficzna Nvidia GeForce RTX 3050
- Dysk 1TB SSD M.2 PCIe NVMe
- Karta WiFi 6 + Bluetooth
- Windows 11 Pro</t>
    </r>
  </si>
  <si>
    <r>
      <rPr>
        <b/>
        <sz val="10"/>
        <rFont val="Tahoma"/>
        <family val="2"/>
      </rPr>
      <t>Dell XPS 13 Plus</t>
    </r>
    <r>
      <rPr>
        <sz val="10"/>
        <rFont val="Tahoma"/>
        <family val="2"/>
      </rPr>
      <t xml:space="preserve">
- Procesor Intel Core i5-1340P
- Ekran 13.4" OLED 3.5K (3456 x 2160)
- RAM 16GB
- Karta graficzna zintegrowana Intel Iris Xe
- Dysk 1TB SSD M.2 PCIe NVMe
- Karta WiFi 6 + Bluetooth
- Windows 11 Pro</t>
    </r>
  </si>
  <si>
    <r>
      <rPr>
        <b/>
        <sz val="10"/>
        <rFont val="Tahoma"/>
        <family val="2"/>
      </rPr>
      <t xml:space="preserve">Microsoft Surface Pro 9 </t>
    </r>
    <r>
      <rPr>
        <sz val="10"/>
        <rFont val="Tahoma"/>
        <family val="2"/>
      </rPr>
      <t xml:space="preserve">
- Procesor Intel Core  i7-1255U
- Ekran 13" (2880 x 1920)
- RAM 16GB
- Karta graficzna zintegrowana Intel Iris Xe
- Dysk 256GB SSD M.2 PCIe NVMe
- Karta WiFi 6 + Bluetooth
- Windows 11 Pro
- Microsoft Klawiatura Surface Signature Keyboard z piórem Surface Slim Pen 2 Commercial Black</t>
    </r>
  </si>
  <si>
    <r>
      <rPr>
        <b/>
        <sz val="10"/>
        <rFont val="Tahoma"/>
        <family val="2"/>
      </rPr>
      <t>HP Spectre 16 x360</t>
    </r>
    <r>
      <rPr>
        <sz val="10"/>
        <rFont val="Tahoma"/>
        <family val="2"/>
      </rPr>
      <t xml:space="preserve">
- Procesor Intel Core i7-1260P
- Ekran 16" 3840 x 2400 (4K UHD+)
- RAM 32GB
- Karta graficzna Intel Arc A370M
- Dysk 1TB SSD M.2 PCIe NVMe
- Karta WiFi 6 + Bluetooth
- Windows 11 Pro</t>
    </r>
  </si>
  <si>
    <r>
      <rPr>
        <b/>
        <sz val="10"/>
        <rFont val="Tahoma"/>
        <family val="2"/>
      </rPr>
      <t>Apple MacBook Air 13,6 cali</t>
    </r>
    <r>
      <rPr>
        <sz val="10"/>
        <rFont val="Tahoma"/>
        <family val="2"/>
      </rPr>
      <t xml:space="preserve">
- Procesor Apple M2 8-core
- Ekran 13,6" 2560 x 1664 (WQXGA)
- RAM 8GB
- Karta graficzna Apple 10-core
- Dysk 512GB SSD M.2 PCIe NVMe
- Karta WiFi 6 + Bluetooth
- Mac OS </t>
    </r>
  </si>
  <si>
    <r>
      <rPr>
        <b/>
        <sz val="10"/>
        <rFont val="Tahoma"/>
        <family val="2"/>
      </rPr>
      <t>Apple MacBook Pro 13.3 cali</t>
    </r>
    <r>
      <rPr>
        <sz val="10"/>
        <rFont val="Tahoma"/>
        <family val="2"/>
      </rPr>
      <t xml:space="preserve">
- Procesor Apple M2 8-core
- Ekran 13,3" 2560 x 1600 (WQXGA)
- RAM 8GB
- Karta graficzna Apple 10-core
- Dysk 512GB SSD M.2 PCIe NVMe
- Karta WiFi 6 + Bluetooth
- Mac OS </t>
    </r>
  </si>
  <si>
    <r>
      <rPr>
        <b/>
        <sz val="10"/>
        <rFont val="Tahoma"/>
        <family val="2"/>
      </rPr>
      <t>Apple MacBook Air 15,3 cali</t>
    </r>
    <r>
      <rPr>
        <sz val="10"/>
        <rFont val="Tahoma"/>
        <family val="2"/>
      </rPr>
      <t xml:space="preserve">
- Procesor Apple M2 8-core
- Ekran 15,3" 2880 x 1864 (WQXGA+)
- RAM 8GB
- Karta graficzna Apple 10-core
- Dysk 512GB SSD M.2 PCIe NVMe
- Karta WiFi 6 + Bluetooth
- Mac OS </t>
    </r>
  </si>
  <si>
    <r>
      <rPr>
        <b/>
        <sz val="10"/>
        <rFont val="Tahoma"/>
        <family val="2"/>
      </rPr>
      <t>Apple MacBook Pro 14,2 cali</t>
    </r>
    <r>
      <rPr>
        <sz val="10"/>
        <rFont val="Tahoma"/>
        <family val="2"/>
      </rPr>
      <t xml:space="preserve">
- Procesor Apple M2 Pro 10-core
- Ekran 14,2" 3024 x 1964
- RAM 16GB
- Karta graficzna Apple 16-core
- Dysk 512GB SSD M.2 PCIe NVMe
- Karta WiFi 6 + Bluetooth
- Mac OS </t>
    </r>
  </si>
  <si>
    <r>
      <rPr>
        <b/>
        <sz val="10"/>
        <rFont val="Tahoma"/>
        <family val="2"/>
      </rPr>
      <t>Apple MacBook Pro 16,2 cali</t>
    </r>
    <r>
      <rPr>
        <sz val="10"/>
        <rFont val="Tahoma"/>
        <family val="2"/>
      </rPr>
      <t xml:space="preserve">
- Procesor Apple M2 Pro 12-core
- Ekran 16,2" 3456 x 2234
- RAM 16GB
- Karta graficzna Apple 19-core
- Dysk 512GB SSD M.2 PCIe NVMe
- Karta WiFi 6 + Bluetooth
- Mac OS </t>
    </r>
  </si>
  <si>
    <r>
      <rPr>
        <b/>
        <sz val="10"/>
        <rFont val="Tahoma"/>
        <family val="2"/>
      </rPr>
      <t>Dell Precision 3581</t>
    </r>
    <r>
      <rPr>
        <sz val="10"/>
        <rFont val="Tahoma"/>
        <family val="2"/>
      </rPr>
      <t xml:space="preserve">
- Procesor Intel Core i7-13800H
- Ekran 15,6" FHD 1920x1080
- RAM 32GB
- Karta graficzna Nvidia RTX 2000 Ada 8GB
- Dysk 512GB SSD M.2 PCIe NVMe
- Karta WiFi 6 + Bluetooth
- Windows 11 Pro</t>
    </r>
  </si>
  <si>
    <r>
      <rPr>
        <b/>
        <sz val="10"/>
        <rFont val="Tahoma"/>
        <family val="2"/>
      </rPr>
      <t>Dell  Precision  5680</t>
    </r>
    <r>
      <rPr>
        <sz val="10"/>
        <rFont val="Tahoma"/>
        <family val="2"/>
      </rPr>
      <t xml:space="preserve">
- Procesor Intel Corei9-13900H
- Ekran 16" OLED 3840 x 2400
- RAM 32GB
- Karta graficzna Nvidia RTX 3500 Ada 12GB
- Dysk 1TB SSD M.2 PCIe NVMe
- Karta WiFi 6 + Bluetooth
- Windows 11 Pro</t>
    </r>
  </si>
  <si>
    <r>
      <t xml:space="preserve">Dell WD19S 130 W
</t>
    </r>
    <r>
      <rPr>
        <sz val="10"/>
        <rFont val="Tahoma"/>
        <family val="2"/>
      </rPr>
      <t>Złącze USB-C</t>
    </r>
  </si>
  <si>
    <r>
      <t xml:space="preserve">Dell WD22TB4 180W
</t>
    </r>
    <r>
      <rPr>
        <sz val="10"/>
        <rFont val="Tahoma"/>
        <family val="2"/>
      </rPr>
      <t>Złącze Thunderbolt4</t>
    </r>
  </si>
  <si>
    <r>
      <rPr>
        <b/>
        <sz val="10"/>
        <rFont val="Tahoma"/>
        <family val="2"/>
      </rPr>
      <t>Dell E2424HS</t>
    </r>
    <r>
      <rPr>
        <sz val="10"/>
        <rFont val="Tahoma"/>
        <family val="2"/>
      </rPr>
      <t xml:space="preserve">
- Full HD (1920x1080) 16:9</t>
    </r>
  </si>
  <si>
    <r>
      <rPr>
        <b/>
        <sz val="10"/>
        <rFont val="Tahoma"/>
        <family val="2"/>
      </rPr>
      <t>Dell E2724HS</t>
    </r>
    <r>
      <rPr>
        <sz val="10"/>
        <rFont val="Tahoma"/>
        <family val="2"/>
      </rPr>
      <t xml:space="preserve">
- Full HD (1920x1080) 16:9</t>
    </r>
  </si>
  <si>
    <r>
      <rPr>
        <b/>
        <sz val="10"/>
        <rFont val="Tahoma"/>
        <family val="2"/>
      </rPr>
      <t>Dell P2422H</t>
    </r>
    <r>
      <rPr>
        <sz val="10"/>
        <rFont val="Tahoma"/>
        <family val="2"/>
      </rPr>
      <t xml:space="preserve">
- Full HD (1920x1080) 16:9</t>
    </r>
  </si>
  <si>
    <r>
      <rPr>
        <b/>
        <sz val="10"/>
        <rFont val="Tahoma"/>
        <family val="2"/>
      </rPr>
      <t>Dell P2422HE</t>
    </r>
    <r>
      <rPr>
        <sz val="10"/>
        <rFont val="Tahoma"/>
        <family val="2"/>
      </rPr>
      <t xml:space="preserve">
- Full HD (1920x1080) 16:9
- Wbudowana stacja dokująca po USB-C</t>
    </r>
  </si>
  <si>
    <r>
      <rPr>
        <b/>
        <sz val="10"/>
        <rFont val="Tahoma"/>
        <family val="2"/>
      </rPr>
      <t>Dell P2722H</t>
    </r>
    <r>
      <rPr>
        <sz val="10"/>
        <rFont val="Tahoma"/>
        <family val="2"/>
      </rPr>
      <t xml:space="preserve">
- Full HD (1920x1080) 16:9</t>
    </r>
  </si>
  <si>
    <r>
      <rPr>
        <b/>
        <sz val="10"/>
        <rFont val="Tahoma"/>
        <family val="2"/>
      </rPr>
      <t>Dell P2722HE</t>
    </r>
    <r>
      <rPr>
        <sz val="10"/>
        <rFont val="Tahoma"/>
        <family val="2"/>
      </rPr>
      <t xml:space="preserve">
- Full HD (1920x1080) 16:9
- Wbudowana stacja dokująca po USB-C</t>
    </r>
  </si>
  <si>
    <r>
      <rPr>
        <b/>
        <sz val="10"/>
        <rFont val="Tahoma"/>
        <family val="2"/>
      </rPr>
      <t>Dell P2723D</t>
    </r>
    <r>
      <rPr>
        <sz val="10"/>
        <rFont val="Tahoma"/>
        <family val="2"/>
      </rPr>
      <t xml:space="preserve">
- QHD (2560x1440) 16:9</t>
    </r>
  </si>
  <si>
    <r>
      <rPr>
        <b/>
        <sz val="10"/>
        <rFont val="Tahoma"/>
        <family val="2"/>
      </rPr>
      <t>Dell P2723QE</t>
    </r>
    <r>
      <rPr>
        <sz val="10"/>
        <rFont val="Tahoma"/>
        <family val="2"/>
      </rPr>
      <t xml:space="preserve">
- 4K (3840x2160) 16:9
- Wbudowana stacja dokująca po USB-C</t>
    </r>
  </si>
  <si>
    <r>
      <rPr>
        <b/>
        <sz val="10"/>
        <rFont val="Tahoma"/>
        <family val="2"/>
      </rPr>
      <t>Dell P3223DE</t>
    </r>
    <r>
      <rPr>
        <sz val="10"/>
        <rFont val="Tahoma"/>
        <family val="2"/>
      </rPr>
      <t xml:space="preserve">
- QHD (2560x1440) 16:9
- Wbudowana stacja dokująca po USB-C</t>
    </r>
  </si>
  <si>
    <r>
      <rPr>
        <b/>
        <sz val="10"/>
        <rFont val="Tahoma"/>
        <family val="2"/>
      </rPr>
      <t>Dell P3424WE</t>
    </r>
    <r>
      <rPr>
        <sz val="10"/>
        <rFont val="Tahoma"/>
        <family val="2"/>
      </rPr>
      <t xml:space="preserve">
- 3440 x 1440 21:9
- Wbudowana stacja dokująca po USB-C</t>
    </r>
  </si>
  <si>
    <r>
      <rPr>
        <b/>
        <sz val="10"/>
        <rFont val="Tahoma"/>
        <family val="2"/>
      </rPr>
      <t>Dell U3824DW</t>
    </r>
    <r>
      <rPr>
        <sz val="10"/>
        <rFont val="Tahoma"/>
        <family val="2"/>
      </rPr>
      <t xml:space="preserve">
- 3840 x 1600 21:9
- Wbudowana stacja dokująca po USB-C</t>
    </r>
  </si>
  <si>
    <r>
      <rPr>
        <b/>
        <sz val="10"/>
        <rFont val="Tahoma"/>
        <family val="2"/>
      </rPr>
      <t>Dell U4924DW</t>
    </r>
    <r>
      <rPr>
        <sz val="10"/>
        <rFont val="Tahoma"/>
        <family val="2"/>
      </rPr>
      <t xml:space="preserve">
- 5K 5120 x 1440 32:9</t>
    </r>
  </si>
  <si>
    <r>
      <rPr>
        <b/>
        <sz val="10"/>
        <rFont val="Tahoma"/>
        <family val="2"/>
      </rPr>
      <t>Dell U4323QE</t>
    </r>
    <r>
      <rPr>
        <sz val="10"/>
        <rFont val="Tahoma"/>
        <family val="2"/>
      </rPr>
      <t xml:space="preserve">
- 4K 3840 x 2160 16:9
- Wbudowana stacja dokująca po USB-C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</si>
</sst>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#,##0.00\ &quot;zł&quot;;[Red]#,##0.00\ &quot;zł&quot;"/>
  </numFmts>
  <fonts count="5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Tahoma"/>
      <family val="2"/>
    </font>
    <font>
      <b/>
      <sz val="12"/>
      <name val="Arial CE"/>
      <family val="0"/>
    </font>
    <font>
      <b/>
      <sz val="12"/>
      <color indexed="57"/>
      <name val="Arial CE"/>
      <family val="2"/>
    </font>
    <font>
      <b/>
      <sz val="10"/>
      <name val="Tahoma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Franklin Gothic Heavy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Arial Narrow"/>
      <family val="2"/>
    </font>
    <font>
      <b/>
      <sz val="9"/>
      <name val="Tahoma"/>
      <family val="2"/>
    </font>
    <font>
      <b/>
      <sz val="2"/>
      <name val="Tahoma"/>
      <family val="2"/>
    </font>
    <font>
      <b/>
      <sz val="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9" fontId="4" fillId="36" borderId="0" xfId="0" applyNumberFormat="1" applyFont="1" applyFill="1" applyAlignment="1">
      <alignment/>
    </xf>
    <xf numFmtId="167" fontId="6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7" borderId="10" xfId="0" applyFont="1" applyFill="1" applyBorder="1" applyAlignment="1">
      <alignment/>
    </xf>
    <xf numFmtId="9" fontId="4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4" fillId="37" borderId="12" xfId="0" applyFont="1" applyFill="1" applyBorder="1" applyAlignment="1">
      <alignment horizontal="right"/>
    </xf>
    <xf numFmtId="9" fontId="4" fillId="37" borderId="12" xfId="0" applyNumberFormat="1" applyFon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166" fontId="11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10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173" fontId="6" fillId="4" borderId="15" xfId="0" applyNumberFormat="1" applyFont="1" applyFill="1" applyBorder="1" applyAlignment="1">
      <alignment/>
    </xf>
    <xf numFmtId="172" fontId="6" fillId="37" borderId="12" xfId="0" applyNumberFormat="1" applyFont="1" applyFill="1" applyBorder="1" applyAlignment="1">
      <alignment/>
    </xf>
    <xf numFmtId="0" fontId="13" fillId="39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left" wrapText="1"/>
    </xf>
    <xf numFmtId="0" fontId="11" fillId="0" borderId="15" xfId="0" applyFont="1" applyBorder="1" applyAlignment="1">
      <alignment wrapText="1"/>
    </xf>
    <xf numFmtId="0" fontId="14" fillId="40" borderId="17" xfId="0" applyFont="1" applyFill="1" applyBorder="1" applyAlignment="1">
      <alignment wrapText="1"/>
    </xf>
    <xf numFmtId="0" fontId="4" fillId="36" borderId="0" xfId="0" applyFont="1" applyFill="1" applyAlignment="1">
      <alignment horizontal="right" wrapText="1"/>
    </xf>
    <xf numFmtId="0" fontId="6" fillId="38" borderId="14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right" wrapText="1"/>
    </xf>
    <xf numFmtId="0" fontId="4" fillId="37" borderId="12" xfId="0" applyFont="1" applyFill="1" applyBorder="1" applyAlignment="1">
      <alignment horizontal="right" wrapText="1"/>
    </xf>
    <xf numFmtId="0" fontId="0" fillId="36" borderId="0" xfId="0" applyFill="1" applyAlignment="1">
      <alignment wrapText="1"/>
    </xf>
    <xf numFmtId="0" fontId="0" fillId="0" borderId="0" xfId="0" applyAlignment="1">
      <alignment wrapText="1"/>
    </xf>
    <xf numFmtId="167" fontId="15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right" wrapText="1"/>
    </xf>
    <xf numFmtId="9" fontId="16" fillId="36" borderId="0" xfId="0" applyNumberFormat="1" applyFont="1" applyFill="1" applyAlignment="1">
      <alignment/>
    </xf>
    <xf numFmtId="0" fontId="16" fillId="36" borderId="0" xfId="0" applyFont="1" applyFill="1" applyAlignment="1">
      <alignment horizontal="right"/>
    </xf>
    <xf numFmtId="0" fontId="11" fillId="0" borderId="15" xfId="0" applyFont="1" applyBorder="1" applyAlignment="1">
      <alignment horizontal="right" vertical="center"/>
    </xf>
    <xf numFmtId="166" fontId="11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166" fontId="11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tabSelected="1" zoomScale="130" zoomScaleNormal="130" zoomScalePageLayoutView="0" workbookViewId="0" topLeftCell="A6">
      <selection activeCell="B2" sqref="B2"/>
    </sheetView>
  </sheetViews>
  <sheetFormatPr defaultColWidth="9.00390625" defaultRowHeight="12.75"/>
  <cols>
    <col min="1" max="1" width="3.875" style="8" bestFit="1" customWidth="1"/>
    <col min="2" max="2" width="88.375" style="45" customWidth="1"/>
    <col min="3" max="3" width="6.75390625" style="0" bestFit="1" customWidth="1"/>
    <col min="4" max="4" width="9.75390625" style="0" bestFit="1" customWidth="1"/>
    <col min="5" max="5" width="9.75390625" style="0" customWidth="1"/>
    <col min="6" max="6" width="13.875" style="3" bestFit="1" customWidth="1"/>
    <col min="7" max="7" width="12.50390625" style="3" bestFit="1" customWidth="1"/>
    <col min="8" max="8" width="13.875" style="3" bestFit="1" customWidth="1"/>
    <col min="9" max="13" width="9.125" style="14" customWidth="1"/>
    <col min="14" max="23" width="9.125" style="2" customWidth="1"/>
  </cols>
  <sheetData>
    <row r="1" spans="1:23" s="1" customFormat="1" ht="22.5">
      <c r="A1" s="31">
        <v>1</v>
      </c>
      <c r="B1" s="37" t="s">
        <v>12</v>
      </c>
      <c r="C1" s="32" t="s">
        <v>0</v>
      </c>
      <c r="D1" s="28" t="s">
        <v>1</v>
      </c>
      <c r="E1" s="28" t="s">
        <v>11</v>
      </c>
      <c r="F1" s="28" t="s">
        <v>6</v>
      </c>
      <c r="G1" s="28" t="s">
        <v>10</v>
      </c>
      <c r="H1" s="28" t="s">
        <v>7</v>
      </c>
      <c r="I1" s="14"/>
      <c r="J1" s="14"/>
      <c r="K1" s="14"/>
      <c r="L1" s="14"/>
      <c r="M1" s="1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8" ht="127.5" customHeight="1">
      <c r="A2" s="30">
        <v>1</v>
      </c>
      <c r="B2" s="38" t="s">
        <v>53</v>
      </c>
      <c r="C2" s="51">
        <v>1</v>
      </c>
      <c r="D2" s="52">
        <v>2543</v>
      </c>
      <c r="E2" s="52">
        <f>ROUND(D2*1.23,2)</f>
        <v>3127.89</v>
      </c>
      <c r="F2" s="52">
        <f>D2*C2</f>
        <v>2543</v>
      </c>
      <c r="G2" s="52">
        <f>ROUND(F2*0.23,2)</f>
        <v>584.89</v>
      </c>
      <c r="H2" s="52">
        <f>ROUND(F2*1.23,2)</f>
        <v>3127.89</v>
      </c>
    </row>
    <row r="3" spans="1:8" ht="12.75">
      <c r="A3" s="35">
        <v>36</v>
      </c>
      <c r="B3" s="39" t="s">
        <v>9</v>
      </c>
      <c r="C3" s="36" t="s">
        <v>2</v>
      </c>
      <c r="D3" s="29">
        <f>SUM(D2:D2)</f>
        <v>2543</v>
      </c>
      <c r="E3" s="29">
        <f>SUM(E2:E2)</f>
        <v>3127.89</v>
      </c>
      <c r="F3" s="33">
        <f>SUM(F2:F2)</f>
        <v>2543</v>
      </c>
      <c r="G3" s="33">
        <f>ROUND(F3*0.23,2)</f>
        <v>584.89</v>
      </c>
      <c r="H3" s="33">
        <f>ROUND(F3*1.23,2)</f>
        <v>3127.89</v>
      </c>
    </row>
    <row r="4" spans="2:8" s="47" customFormat="1" ht="3.75">
      <c r="B4" s="48"/>
      <c r="C4" s="49"/>
      <c r="D4" s="50"/>
      <c r="E4" s="50"/>
      <c r="F4" s="46"/>
      <c r="G4" s="46"/>
      <c r="H4" s="46"/>
    </row>
    <row r="5" spans="1:23" s="1" customFormat="1" ht="22.5">
      <c r="A5" s="31">
        <v>2</v>
      </c>
      <c r="B5" s="37" t="s">
        <v>52</v>
      </c>
      <c r="C5" s="32" t="s">
        <v>0</v>
      </c>
      <c r="D5" s="28" t="s">
        <v>1</v>
      </c>
      <c r="E5" s="28" t="s">
        <v>11</v>
      </c>
      <c r="F5" s="28" t="s">
        <v>6</v>
      </c>
      <c r="G5" s="28" t="s">
        <v>10</v>
      </c>
      <c r="H5" s="28" t="s">
        <v>7</v>
      </c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</row>
    <row r="6" spans="1:8" ht="153.75" customHeight="1">
      <c r="A6" s="30">
        <v>1</v>
      </c>
      <c r="B6" s="38" t="s">
        <v>54</v>
      </c>
      <c r="C6" s="53">
        <v>1</v>
      </c>
      <c r="D6" s="54">
        <v>3279</v>
      </c>
      <c r="E6" s="54">
        <f>ROUND(D6*1.23,2)</f>
        <v>4033.17</v>
      </c>
      <c r="F6" s="54">
        <f>D6*C6</f>
        <v>3279</v>
      </c>
      <c r="G6" s="54">
        <f>ROUND(F6*0.23,2)</f>
        <v>754.17</v>
      </c>
      <c r="H6" s="54">
        <f>ROUND(F6*1.23,2)</f>
        <v>4033.17</v>
      </c>
    </row>
    <row r="7" spans="1:8" ht="12.75">
      <c r="A7" s="35">
        <v>36</v>
      </c>
      <c r="B7" s="39" t="s">
        <v>9</v>
      </c>
      <c r="C7" s="36" t="s">
        <v>2</v>
      </c>
      <c r="D7" s="29">
        <f>SUM(D6:D6)</f>
        <v>3279</v>
      </c>
      <c r="E7" s="29">
        <f>SUM(E6:E6)</f>
        <v>4033.17</v>
      </c>
      <c r="F7" s="33">
        <f>SUM(F6:F6)</f>
        <v>3279</v>
      </c>
      <c r="G7" s="33">
        <f>ROUND(F7*0.23,2)</f>
        <v>754.17</v>
      </c>
      <c r="H7" s="33">
        <f>ROUND(F7*1.23,2)</f>
        <v>4033.17</v>
      </c>
    </row>
    <row r="8" spans="2:8" s="47" customFormat="1" ht="3.75">
      <c r="B8" s="48"/>
      <c r="C8" s="49"/>
      <c r="D8" s="50"/>
      <c r="E8" s="50"/>
      <c r="F8" s="46"/>
      <c r="G8" s="46"/>
      <c r="H8" s="46"/>
    </row>
    <row r="9" spans="1:23" s="1" customFormat="1" ht="22.5">
      <c r="A9" s="31">
        <v>3</v>
      </c>
      <c r="B9" s="37" t="s">
        <v>13</v>
      </c>
      <c r="C9" s="32" t="s">
        <v>0</v>
      </c>
      <c r="D9" s="28" t="s">
        <v>1</v>
      </c>
      <c r="E9" s="28" t="s">
        <v>11</v>
      </c>
      <c r="F9" s="28" t="s">
        <v>6</v>
      </c>
      <c r="G9" s="28" t="s">
        <v>10</v>
      </c>
      <c r="H9" s="28" t="s">
        <v>7</v>
      </c>
      <c r="I9" s="14"/>
      <c r="J9" s="14"/>
      <c r="K9" s="14"/>
      <c r="L9" s="14"/>
      <c r="M9" s="14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8" ht="153.75" customHeight="1">
      <c r="A10" s="30">
        <v>1</v>
      </c>
      <c r="B10" s="38" t="s">
        <v>55</v>
      </c>
      <c r="C10" s="53">
        <v>1</v>
      </c>
      <c r="D10" s="54">
        <v>5423</v>
      </c>
      <c r="E10" s="54">
        <f>ROUND(D10*1.23,2)</f>
        <v>6670.29</v>
      </c>
      <c r="F10" s="54">
        <f>D10*C10</f>
        <v>5423</v>
      </c>
      <c r="G10" s="54">
        <f>ROUND(F10*0.23,2)</f>
        <v>1247.29</v>
      </c>
      <c r="H10" s="54">
        <f>ROUND(F10*1.23,2)</f>
        <v>6670.29</v>
      </c>
    </row>
    <row r="11" spans="1:8" ht="12.75">
      <c r="A11" s="35">
        <v>36</v>
      </c>
      <c r="B11" s="39" t="s">
        <v>9</v>
      </c>
      <c r="C11" s="36" t="s">
        <v>2</v>
      </c>
      <c r="D11" s="29">
        <f>SUM(D10:D10)</f>
        <v>5423</v>
      </c>
      <c r="E11" s="29">
        <f>SUM(E10:E10)</f>
        <v>6670.29</v>
      </c>
      <c r="F11" s="33">
        <f>SUM(F10:F10)</f>
        <v>5423</v>
      </c>
      <c r="G11" s="33">
        <f>ROUND(F11*0.23,2)</f>
        <v>1247.29</v>
      </c>
      <c r="H11" s="33">
        <f>ROUND(F11*1.23,2)</f>
        <v>6670.29</v>
      </c>
    </row>
    <row r="12" spans="2:8" s="47" customFormat="1" ht="3.75">
      <c r="B12" s="48"/>
      <c r="C12" s="49"/>
      <c r="D12" s="50"/>
      <c r="E12" s="50"/>
      <c r="F12" s="46"/>
      <c r="G12" s="46"/>
      <c r="H12" s="46"/>
    </row>
    <row r="13" spans="1:23" s="1" customFormat="1" ht="22.5">
      <c r="A13" s="31">
        <v>4</v>
      </c>
      <c r="B13" s="37" t="s">
        <v>14</v>
      </c>
      <c r="C13" s="32" t="s">
        <v>0</v>
      </c>
      <c r="D13" s="28" t="s">
        <v>1</v>
      </c>
      <c r="E13" s="28" t="s">
        <v>11</v>
      </c>
      <c r="F13" s="28" t="s">
        <v>6</v>
      </c>
      <c r="G13" s="28" t="s">
        <v>10</v>
      </c>
      <c r="H13" s="28" t="s">
        <v>7</v>
      </c>
      <c r="I13" s="14"/>
      <c r="J13" s="14"/>
      <c r="K13" s="14"/>
      <c r="L13" s="14"/>
      <c r="M13" s="14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8" ht="154.5" customHeight="1">
      <c r="A14" s="30">
        <v>1</v>
      </c>
      <c r="B14" s="38" t="s">
        <v>56</v>
      </c>
      <c r="C14" s="53">
        <v>1</v>
      </c>
      <c r="D14" s="54">
        <v>9191</v>
      </c>
      <c r="E14" s="54">
        <f>ROUND(D14*1.23,2)</f>
        <v>11304.93</v>
      </c>
      <c r="F14" s="54">
        <f>D14*C14</f>
        <v>9191</v>
      </c>
      <c r="G14" s="54">
        <f>ROUND(F14*0.23,2)</f>
        <v>2113.93</v>
      </c>
      <c r="H14" s="54">
        <f>ROUND(F14*1.23,2)</f>
        <v>11304.93</v>
      </c>
    </row>
    <row r="15" spans="1:8" ht="12.75">
      <c r="A15" s="35">
        <v>36</v>
      </c>
      <c r="B15" s="39" t="s">
        <v>9</v>
      </c>
      <c r="C15" s="36" t="s">
        <v>2</v>
      </c>
      <c r="D15" s="29">
        <f>SUM(D14:D14)</f>
        <v>9191</v>
      </c>
      <c r="E15" s="29">
        <f>SUM(E14:E14)</f>
        <v>11304.93</v>
      </c>
      <c r="F15" s="33">
        <f>SUM(F14:F14)</f>
        <v>9191</v>
      </c>
      <c r="G15" s="33">
        <f>ROUND(F15*0.23,2)</f>
        <v>2113.93</v>
      </c>
      <c r="H15" s="33">
        <f>ROUND(F15*1.23,2)</f>
        <v>11304.93</v>
      </c>
    </row>
    <row r="16" spans="2:8" s="47" customFormat="1" ht="3.75">
      <c r="B16" s="48"/>
      <c r="C16" s="49"/>
      <c r="D16" s="50"/>
      <c r="E16" s="50"/>
      <c r="F16" s="46"/>
      <c r="G16" s="46"/>
      <c r="H16" s="46"/>
    </row>
    <row r="17" spans="1:23" s="1" customFormat="1" ht="22.5">
      <c r="A17" s="31">
        <v>5</v>
      </c>
      <c r="B17" s="37" t="s">
        <v>15</v>
      </c>
      <c r="C17" s="32" t="s">
        <v>0</v>
      </c>
      <c r="D17" s="28" t="s">
        <v>1</v>
      </c>
      <c r="E17" s="28" t="s">
        <v>11</v>
      </c>
      <c r="F17" s="28" t="s">
        <v>6</v>
      </c>
      <c r="G17" s="28" t="s">
        <v>10</v>
      </c>
      <c r="H17" s="28" t="s">
        <v>7</v>
      </c>
      <c r="I17" s="14"/>
      <c r="J17" s="14"/>
      <c r="K17" s="14"/>
      <c r="L17" s="14"/>
      <c r="M17" s="14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8" ht="153" customHeight="1">
      <c r="A18" s="30">
        <v>1</v>
      </c>
      <c r="B18" s="38" t="s">
        <v>57</v>
      </c>
      <c r="C18" s="53">
        <v>1</v>
      </c>
      <c r="D18" s="54">
        <v>14815</v>
      </c>
      <c r="E18" s="54">
        <f>ROUND(D18*1.23,2)</f>
        <v>18222.45</v>
      </c>
      <c r="F18" s="54">
        <f>D18*C18</f>
        <v>14815</v>
      </c>
      <c r="G18" s="54">
        <f>ROUND(F18*0.23,2)</f>
        <v>3407.45</v>
      </c>
      <c r="H18" s="54">
        <f>ROUND(F18*1.23,2)</f>
        <v>18222.45</v>
      </c>
    </row>
    <row r="19" spans="1:8" ht="12.75">
      <c r="A19" s="35">
        <v>36</v>
      </c>
      <c r="B19" s="39" t="s">
        <v>9</v>
      </c>
      <c r="C19" s="36" t="s">
        <v>2</v>
      </c>
      <c r="D19" s="29">
        <f>SUM(D18:D18)</f>
        <v>14815</v>
      </c>
      <c r="E19" s="29">
        <f>SUM(E18:E18)</f>
        <v>18222.45</v>
      </c>
      <c r="F19" s="33">
        <f>SUM(F18:F18)</f>
        <v>14815</v>
      </c>
      <c r="G19" s="33">
        <f>ROUND(F19*0.23,2)</f>
        <v>3407.45</v>
      </c>
      <c r="H19" s="33">
        <f>ROUND(F19*1.23,2)</f>
        <v>18222.45</v>
      </c>
    </row>
    <row r="20" spans="2:8" s="47" customFormat="1" ht="3.75">
      <c r="B20" s="48"/>
      <c r="C20" s="49"/>
      <c r="D20" s="50"/>
      <c r="E20" s="50"/>
      <c r="F20" s="46"/>
      <c r="G20" s="46"/>
      <c r="H20" s="46"/>
    </row>
    <row r="21" spans="1:23" s="1" customFormat="1" ht="22.5">
      <c r="A21" s="31">
        <v>6</v>
      </c>
      <c r="B21" s="37" t="s">
        <v>16</v>
      </c>
      <c r="C21" s="32" t="s">
        <v>0</v>
      </c>
      <c r="D21" s="28" t="s">
        <v>1</v>
      </c>
      <c r="E21" s="28" t="s">
        <v>11</v>
      </c>
      <c r="F21" s="28" t="s">
        <v>6</v>
      </c>
      <c r="G21" s="28" t="s">
        <v>10</v>
      </c>
      <c r="H21" s="28" t="s">
        <v>7</v>
      </c>
      <c r="I21" s="14"/>
      <c r="J21" s="14"/>
      <c r="K21" s="14"/>
      <c r="L21" s="14"/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8" ht="126.75" customHeight="1">
      <c r="A22" s="30">
        <v>1</v>
      </c>
      <c r="B22" s="38" t="s">
        <v>58</v>
      </c>
      <c r="C22" s="53">
        <v>1</v>
      </c>
      <c r="D22" s="54">
        <v>2914</v>
      </c>
      <c r="E22" s="54">
        <f>ROUND(D22*1.23,2)</f>
        <v>3584.22</v>
      </c>
      <c r="F22" s="54">
        <f>D22*C22</f>
        <v>2914</v>
      </c>
      <c r="G22" s="54">
        <f>ROUND(F22*0.23,2)</f>
        <v>670.22</v>
      </c>
      <c r="H22" s="54">
        <f>ROUND(F22*1.23,2)</f>
        <v>3584.22</v>
      </c>
    </row>
    <row r="23" spans="1:8" ht="12.75">
      <c r="A23" s="35">
        <v>36</v>
      </c>
      <c r="B23" s="39" t="s">
        <v>9</v>
      </c>
      <c r="C23" s="36" t="s">
        <v>2</v>
      </c>
      <c r="D23" s="29">
        <f>SUM(D22:D22)</f>
        <v>2914</v>
      </c>
      <c r="E23" s="29">
        <f>SUM(E22:E22)</f>
        <v>3584.22</v>
      </c>
      <c r="F23" s="33">
        <f>SUM(F22:F22)</f>
        <v>2914</v>
      </c>
      <c r="G23" s="33">
        <f>ROUND(F23*0.23,2)</f>
        <v>670.22</v>
      </c>
      <c r="H23" s="33">
        <f>ROUND(F23*1.23,2)</f>
        <v>3584.22</v>
      </c>
    </row>
    <row r="24" spans="2:8" s="47" customFormat="1" ht="3.75">
      <c r="B24" s="48"/>
      <c r="C24" s="49"/>
      <c r="D24" s="50"/>
      <c r="E24" s="50"/>
      <c r="F24" s="46"/>
      <c r="G24" s="46"/>
      <c r="H24" s="46"/>
    </row>
    <row r="25" spans="1:23" s="1" customFormat="1" ht="22.5">
      <c r="A25" s="31">
        <v>7</v>
      </c>
      <c r="B25" s="37" t="s">
        <v>17</v>
      </c>
      <c r="C25" s="32" t="s">
        <v>0</v>
      </c>
      <c r="D25" s="28" t="s">
        <v>1</v>
      </c>
      <c r="E25" s="28" t="s">
        <v>11</v>
      </c>
      <c r="F25" s="28" t="s">
        <v>6</v>
      </c>
      <c r="G25" s="28" t="s">
        <v>10</v>
      </c>
      <c r="H25" s="28" t="s">
        <v>7</v>
      </c>
      <c r="I25" s="14"/>
      <c r="J25" s="14"/>
      <c r="K25" s="14"/>
      <c r="L25" s="14"/>
      <c r="M25" s="14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8" ht="139.5" customHeight="1">
      <c r="A26" s="30">
        <v>1</v>
      </c>
      <c r="B26" s="38" t="s">
        <v>59</v>
      </c>
      <c r="C26" s="53">
        <v>1</v>
      </c>
      <c r="D26" s="54">
        <v>3983</v>
      </c>
      <c r="E26" s="54">
        <f>ROUND(D26*1.23,2)</f>
        <v>4899.09</v>
      </c>
      <c r="F26" s="54">
        <f>D26*C26</f>
        <v>3983</v>
      </c>
      <c r="G26" s="54">
        <f>ROUND(F26*0.23,2)</f>
        <v>916.09</v>
      </c>
      <c r="H26" s="54">
        <f>ROUND(F26*1.23,2)</f>
        <v>4899.09</v>
      </c>
    </row>
    <row r="27" spans="1:8" ht="12.75">
      <c r="A27" s="35">
        <v>36</v>
      </c>
      <c r="B27" s="39" t="s">
        <v>9</v>
      </c>
      <c r="C27" s="36" t="s">
        <v>2</v>
      </c>
      <c r="D27" s="29">
        <f>SUM(D26:D26)</f>
        <v>3983</v>
      </c>
      <c r="E27" s="29">
        <f>SUM(E26:E26)</f>
        <v>4899.09</v>
      </c>
      <c r="F27" s="33">
        <f>SUM(F26:F26)</f>
        <v>3983</v>
      </c>
      <c r="G27" s="33">
        <f>ROUND(F27*0.23,2)</f>
        <v>916.09</v>
      </c>
      <c r="H27" s="33">
        <f>ROUND(F27*1.23,2)</f>
        <v>4899.09</v>
      </c>
    </row>
    <row r="28" spans="2:8" s="47" customFormat="1" ht="3.75">
      <c r="B28" s="48"/>
      <c r="C28" s="49"/>
      <c r="D28" s="50"/>
      <c r="E28" s="50"/>
      <c r="F28" s="46"/>
      <c r="G28" s="46"/>
      <c r="H28" s="46"/>
    </row>
    <row r="29" spans="1:23" s="1" customFormat="1" ht="22.5">
      <c r="A29" s="31">
        <v>8</v>
      </c>
      <c r="B29" s="37" t="s">
        <v>18</v>
      </c>
      <c r="C29" s="32" t="s">
        <v>0</v>
      </c>
      <c r="D29" s="28" t="s">
        <v>1</v>
      </c>
      <c r="E29" s="28" t="s">
        <v>11</v>
      </c>
      <c r="F29" s="28" t="s">
        <v>6</v>
      </c>
      <c r="G29" s="28" t="s">
        <v>10</v>
      </c>
      <c r="H29" s="28" t="s">
        <v>7</v>
      </c>
      <c r="I29" s="14"/>
      <c r="J29" s="14"/>
      <c r="K29" s="14"/>
      <c r="L29" s="14"/>
      <c r="M29" s="14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8" ht="153" customHeight="1">
      <c r="A30" s="30">
        <v>1</v>
      </c>
      <c r="B30" s="38" t="s">
        <v>60</v>
      </c>
      <c r="C30" s="53">
        <v>1</v>
      </c>
      <c r="D30" s="54">
        <v>15259</v>
      </c>
      <c r="E30" s="54">
        <f>ROUND(D30*1.23,2)</f>
        <v>18768.57</v>
      </c>
      <c r="F30" s="54">
        <f>D30*C30</f>
        <v>15259</v>
      </c>
      <c r="G30" s="54">
        <f>ROUND(F30*0.23,2)</f>
        <v>3509.57</v>
      </c>
      <c r="H30" s="54">
        <f>ROUND(F30*1.23,2)</f>
        <v>18768.57</v>
      </c>
    </row>
    <row r="31" spans="1:8" ht="12.75">
      <c r="A31" s="35">
        <v>36</v>
      </c>
      <c r="B31" s="39" t="s">
        <v>9</v>
      </c>
      <c r="C31" s="36" t="s">
        <v>2</v>
      </c>
      <c r="D31" s="29">
        <f>SUM(D30:D30)</f>
        <v>15259</v>
      </c>
      <c r="E31" s="29">
        <f>SUM(E30:E30)</f>
        <v>18768.57</v>
      </c>
      <c r="F31" s="33">
        <f>SUM(F30:F30)</f>
        <v>15259</v>
      </c>
      <c r="G31" s="33">
        <f>ROUND(F31*0.23,2)</f>
        <v>3509.57</v>
      </c>
      <c r="H31" s="33">
        <f>ROUND(F31*1.23,2)</f>
        <v>18768.57</v>
      </c>
    </row>
    <row r="32" spans="2:8" s="47" customFormat="1" ht="3.75">
      <c r="B32" s="48"/>
      <c r="C32" s="49"/>
      <c r="D32" s="50"/>
      <c r="E32" s="50"/>
      <c r="F32" s="46"/>
      <c r="G32" s="46"/>
      <c r="H32" s="46"/>
    </row>
    <row r="33" spans="1:23" s="1" customFormat="1" ht="22.5">
      <c r="A33" s="31">
        <v>9</v>
      </c>
      <c r="B33" s="37" t="s">
        <v>19</v>
      </c>
      <c r="C33" s="32" t="s">
        <v>0</v>
      </c>
      <c r="D33" s="28" t="s">
        <v>1</v>
      </c>
      <c r="E33" s="28" t="s">
        <v>11</v>
      </c>
      <c r="F33" s="28" t="s">
        <v>6</v>
      </c>
      <c r="G33" s="28" t="s">
        <v>10</v>
      </c>
      <c r="H33" s="28" t="s">
        <v>7</v>
      </c>
      <c r="I33" s="14"/>
      <c r="J33" s="14"/>
      <c r="K33" s="14"/>
      <c r="L33" s="14"/>
      <c r="M33" s="14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8" ht="152.25" customHeight="1">
      <c r="A34" s="30">
        <v>1</v>
      </c>
      <c r="B34" s="38" t="s">
        <v>61</v>
      </c>
      <c r="C34" s="53">
        <v>1</v>
      </c>
      <c r="D34" s="54">
        <v>68689</v>
      </c>
      <c r="E34" s="54">
        <f>ROUND(D34*1.23,2)</f>
        <v>84487.47</v>
      </c>
      <c r="F34" s="54">
        <f>D34*C34</f>
        <v>68689</v>
      </c>
      <c r="G34" s="54">
        <f>ROUND(F34*0.23,2)</f>
        <v>15798.47</v>
      </c>
      <c r="H34" s="54">
        <f>ROUND(F34*1.23,2)</f>
        <v>84487.47</v>
      </c>
    </row>
    <row r="35" spans="1:8" ht="12.75">
      <c r="A35" s="35">
        <v>36</v>
      </c>
      <c r="B35" s="39" t="s">
        <v>9</v>
      </c>
      <c r="C35" s="36" t="s">
        <v>2</v>
      </c>
      <c r="D35" s="29">
        <f>SUM(D34:D34)</f>
        <v>68689</v>
      </c>
      <c r="E35" s="29">
        <f>SUM(E34:E34)</f>
        <v>84487.47</v>
      </c>
      <c r="F35" s="33">
        <f>SUM(F34:F34)</f>
        <v>68689</v>
      </c>
      <c r="G35" s="33">
        <f>ROUND(F35*0.23,2)</f>
        <v>15798.47</v>
      </c>
      <c r="H35" s="33">
        <f>ROUND(F35*1.23,2)</f>
        <v>84487.47</v>
      </c>
    </row>
    <row r="36" spans="2:8" s="47" customFormat="1" ht="3.75">
      <c r="B36" s="48"/>
      <c r="C36" s="49"/>
      <c r="D36" s="50"/>
      <c r="E36" s="50"/>
      <c r="F36" s="46"/>
      <c r="G36" s="46"/>
      <c r="H36" s="46"/>
    </row>
    <row r="37" spans="1:23" s="1" customFormat="1" ht="22.5">
      <c r="A37" s="31">
        <v>10</v>
      </c>
      <c r="B37" s="37" t="s">
        <v>20</v>
      </c>
      <c r="C37" s="32" t="s">
        <v>0</v>
      </c>
      <c r="D37" s="28" t="s">
        <v>1</v>
      </c>
      <c r="E37" s="28" t="s">
        <v>11</v>
      </c>
      <c r="F37" s="28" t="s">
        <v>6</v>
      </c>
      <c r="G37" s="28" t="s">
        <v>10</v>
      </c>
      <c r="H37" s="28" t="s">
        <v>7</v>
      </c>
      <c r="I37" s="14"/>
      <c r="J37" s="14"/>
      <c r="K37" s="14"/>
      <c r="L37" s="14"/>
      <c r="M37" s="14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8" ht="102" customHeight="1">
      <c r="A38" s="30">
        <v>1</v>
      </c>
      <c r="B38" s="38" t="s">
        <v>62</v>
      </c>
      <c r="C38" s="53">
        <v>1</v>
      </c>
      <c r="D38" s="54">
        <v>3098</v>
      </c>
      <c r="E38" s="54">
        <f>ROUND(D38*1.23,2)</f>
        <v>3810.54</v>
      </c>
      <c r="F38" s="54">
        <f>D38*C38</f>
        <v>3098</v>
      </c>
      <c r="G38" s="54">
        <f>ROUND(F38*0.23,2)</f>
        <v>712.54</v>
      </c>
      <c r="H38" s="54">
        <f>ROUND(F38*1.23,2)</f>
        <v>3810.54</v>
      </c>
    </row>
    <row r="39" spans="1:8" ht="12.75">
      <c r="A39" s="35">
        <v>36</v>
      </c>
      <c r="B39" s="39" t="s">
        <v>9</v>
      </c>
      <c r="C39" s="36" t="s">
        <v>2</v>
      </c>
      <c r="D39" s="29">
        <f>SUM(D38:D38)</f>
        <v>3098</v>
      </c>
      <c r="E39" s="29">
        <f>SUM(E38:E38)</f>
        <v>3810.54</v>
      </c>
      <c r="F39" s="33">
        <f>SUM(F38:F38)</f>
        <v>3098</v>
      </c>
      <c r="G39" s="33">
        <f>ROUND(F39*0.23,2)</f>
        <v>712.54</v>
      </c>
      <c r="H39" s="33">
        <f>ROUND(F39*1.23,2)</f>
        <v>3810.54</v>
      </c>
    </row>
    <row r="40" spans="2:8" s="47" customFormat="1" ht="3.75">
      <c r="B40" s="48"/>
      <c r="C40" s="49"/>
      <c r="D40" s="50"/>
      <c r="E40" s="50"/>
      <c r="F40" s="46"/>
      <c r="G40" s="46"/>
      <c r="H40" s="46"/>
    </row>
    <row r="41" spans="1:23" s="1" customFormat="1" ht="22.5">
      <c r="A41" s="31">
        <v>11</v>
      </c>
      <c r="B41" s="37" t="s">
        <v>21</v>
      </c>
      <c r="C41" s="32" t="s">
        <v>0</v>
      </c>
      <c r="D41" s="28" t="s">
        <v>1</v>
      </c>
      <c r="E41" s="28" t="s">
        <v>11</v>
      </c>
      <c r="F41" s="28" t="s">
        <v>6</v>
      </c>
      <c r="G41" s="28" t="s">
        <v>10</v>
      </c>
      <c r="H41" s="28" t="s">
        <v>7</v>
      </c>
      <c r="I41" s="14"/>
      <c r="J41" s="14"/>
      <c r="K41" s="14"/>
      <c r="L41" s="14"/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8" ht="101.25" customHeight="1">
      <c r="A42" s="30">
        <v>1</v>
      </c>
      <c r="B42" s="38" t="s">
        <v>63</v>
      </c>
      <c r="C42" s="53">
        <v>1</v>
      </c>
      <c r="D42" s="54">
        <v>3095</v>
      </c>
      <c r="E42" s="54">
        <f>ROUND(D42*1.23,2)</f>
        <v>3806.85</v>
      </c>
      <c r="F42" s="54">
        <f>D42*C42</f>
        <v>3095</v>
      </c>
      <c r="G42" s="54">
        <f>ROUND(F42*0.23,2)</f>
        <v>711.85</v>
      </c>
      <c r="H42" s="54">
        <f>ROUND(F42*1.23,2)</f>
        <v>3806.85</v>
      </c>
    </row>
    <row r="43" spans="1:8" ht="12.75">
      <c r="A43" s="35">
        <v>36</v>
      </c>
      <c r="B43" s="39" t="s">
        <v>9</v>
      </c>
      <c r="C43" s="36" t="s">
        <v>2</v>
      </c>
      <c r="D43" s="29">
        <f>SUM(D42:D42)</f>
        <v>3095</v>
      </c>
      <c r="E43" s="29">
        <f>SUM(E42:E42)</f>
        <v>3806.85</v>
      </c>
      <c r="F43" s="33">
        <f>SUM(F42:F42)</f>
        <v>3095</v>
      </c>
      <c r="G43" s="33">
        <f>ROUND(F43*0.23,2)</f>
        <v>711.85</v>
      </c>
      <c r="H43" s="33">
        <f>ROUND(F43*1.23,2)</f>
        <v>3806.85</v>
      </c>
    </row>
    <row r="44" spans="2:8" s="47" customFormat="1" ht="3.75">
      <c r="B44" s="48"/>
      <c r="C44" s="49"/>
      <c r="D44" s="50"/>
      <c r="E44" s="50"/>
      <c r="F44" s="46"/>
      <c r="G44" s="46"/>
      <c r="H44" s="46"/>
    </row>
    <row r="45" spans="1:23" s="1" customFormat="1" ht="22.5">
      <c r="A45" s="31">
        <v>12</v>
      </c>
      <c r="B45" s="37" t="s">
        <v>22</v>
      </c>
      <c r="C45" s="32" t="s">
        <v>0</v>
      </c>
      <c r="D45" s="28" t="s">
        <v>1</v>
      </c>
      <c r="E45" s="28" t="s">
        <v>11</v>
      </c>
      <c r="F45" s="28" t="s">
        <v>6</v>
      </c>
      <c r="G45" s="28" t="s">
        <v>10</v>
      </c>
      <c r="H45" s="28" t="s">
        <v>7</v>
      </c>
      <c r="I45" s="14"/>
      <c r="J45" s="14"/>
      <c r="K45" s="14"/>
      <c r="L45" s="14"/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8" ht="102" customHeight="1">
      <c r="A46" s="30">
        <v>1</v>
      </c>
      <c r="B46" s="38" t="s">
        <v>64</v>
      </c>
      <c r="C46" s="53">
        <v>1</v>
      </c>
      <c r="D46" s="54">
        <v>5075</v>
      </c>
      <c r="E46" s="54">
        <f>ROUND(D46*1.23,2)</f>
        <v>6242.25</v>
      </c>
      <c r="F46" s="54">
        <f>D46*C46</f>
        <v>5075</v>
      </c>
      <c r="G46" s="54">
        <f>ROUND(F46*0.23,2)</f>
        <v>1167.25</v>
      </c>
      <c r="H46" s="54">
        <f>ROUND(F46*1.23,2)</f>
        <v>6242.25</v>
      </c>
    </row>
    <row r="47" spans="1:8" ht="12.75">
      <c r="A47" s="35">
        <v>36</v>
      </c>
      <c r="B47" s="39" t="s">
        <v>9</v>
      </c>
      <c r="C47" s="36" t="s">
        <v>2</v>
      </c>
      <c r="D47" s="29">
        <f>SUM(D46:D46)</f>
        <v>5075</v>
      </c>
      <c r="E47" s="29">
        <f>SUM(E46:E46)</f>
        <v>6242.25</v>
      </c>
      <c r="F47" s="33">
        <f>SUM(F46:F46)</f>
        <v>5075</v>
      </c>
      <c r="G47" s="33">
        <f>ROUND(F47*0.23,2)</f>
        <v>1167.25</v>
      </c>
      <c r="H47" s="33">
        <f>ROUND(F47*1.23,2)</f>
        <v>6242.25</v>
      </c>
    </row>
    <row r="48" spans="2:8" s="47" customFormat="1" ht="3.75">
      <c r="B48" s="48"/>
      <c r="C48" s="49"/>
      <c r="D48" s="50"/>
      <c r="E48" s="50"/>
      <c r="F48" s="46"/>
      <c r="G48" s="46"/>
      <c r="H48" s="46"/>
    </row>
    <row r="49" spans="1:23" s="1" customFormat="1" ht="22.5">
      <c r="A49" s="31">
        <v>13</v>
      </c>
      <c r="B49" s="37" t="s">
        <v>23</v>
      </c>
      <c r="C49" s="32" t="s">
        <v>0</v>
      </c>
      <c r="D49" s="28" t="s">
        <v>1</v>
      </c>
      <c r="E49" s="28" t="s">
        <v>11</v>
      </c>
      <c r="F49" s="28" t="s">
        <v>6</v>
      </c>
      <c r="G49" s="28" t="s">
        <v>10</v>
      </c>
      <c r="H49" s="28" t="s">
        <v>7</v>
      </c>
      <c r="I49" s="14"/>
      <c r="J49" s="14"/>
      <c r="K49" s="14"/>
      <c r="L49" s="14"/>
      <c r="M49" s="14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8" ht="102" customHeight="1">
      <c r="A50" s="30">
        <v>1</v>
      </c>
      <c r="B50" s="38" t="s">
        <v>65</v>
      </c>
      <c r="C50" s="53">
        <v>1</v>
      </c>
      <c r="D50" s="54">
        <v>5131</v>
      </c>
      <c r="E50" s="54">
        <f>ROUND(D50*1.23,2)</f>
        <v>6311.13</v>
      </c>
      <c r="F50" s="54">
        <f>D50*C50</f>
        <v>5131</v>
      </c>
      <c r="G50" s="54">
        <f>ROUND(F50*0.23,2)</f>
        <v>1180.13</v>
      </c>
      <c r="H50" s="54">
        <f>ROUND(F50*1.23,2)</f>
        <v>6311.13</v>
      </c>
    </row>
    <row r="51" spans="1:8" ht="12.75">
      <c r="A51" s="35">
        <v>36</v>
      </c>
      <c r="B51" s="39" t="s">
        <v>9</v>
      </c>
      <c r="C51" s="36" t="s">
        <v>2</v>
      </c>
      <c r="D51" s="29">
        <f>SUM(D50:D50)</f>
        <v>5131</v>
      </c>
      <c r="E51" s="29">
        <f>SUM(E50:E50)</f>
        <v>6311.13</v>
      </c>
      <c r="F51" s="33">
        <f>SUM(F50:F50)</f>
        <v>5131</v>
      </c>
      <c r="G51" s="33">
        <f>ROUND(F51*0.23,2)</f>
        <v>1180.13</v>
      </c>
      <c r="H51" s="33">
        <f>ROUND(F51*1.23,2)</f>
        <v>6311.13</v>
      </c>
    </row>
    <row r="52" spans="2:8" s="47" customFormat="1" ht="3.75">
      <c r="B52" s="48"/>
      <c r="C52" s="49"/>
      <c r="D52" s="50"/>
      <c r="E52" s="50"/>
      <c r="F52" s="46"/>
      <c r="G52" s="46"/>
      <c r="H52" s="46"/>
    </row>
    <row r="53" spans="1:23" s="1" customFormat="1" ht="22.5">
      <c r="A53" s="31">
        <v>14</v>
      </c>
      <c r="B53" s="37" t="s">
        <v>24</v>
      </c>
      <c r="C53" s="32" t="s">
        <v>0</v>
      </c>
      <c r="D53" s="28" t="s">
        <v>1</v>
      </c>
      <c r="E53" s="28" t="s">
        <v>11</v>
      </c>
      <c r="F53" s="28" t="s">
        <v>6</v>
      </c>
      <c r="G53" s="28" t="s">
        <v>10</v>
      </c>
      <c r="H53" s="28" t="s">
        <v>7</v>
      </c>
      <c r="I53" s="14"/>
      <c r="J53" s="14"/>
      <c r="K53" s="14"/>
      <c r="L53" s="14"/>
      <c r="M53" s="14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8" ht="102" customHeight="1">
      <c r="A54" s="30">
        <v>1</v>
      </c>
      <c r="B54" s="38" t="s">
        <v>66</v>
      </c>
      <c r="C54" s="53">
        <v>1</v>
      </c>
      <c r="D54" s="54">
        <v>3973</v>
      </c>
      <c r="E54" s="54">
        <f>ROUND(D54*1.23,2)</f>
        <v>4886.79</v>
      </c>
      <c r="F54" s="54">
        <f>D54*C54</f>
        <v>3973</v>
      </c>
      <c r="G54" s="54">
        <f>ROUND(F54*0.23,2)</f>
        <v>913.79</v>
      </c>
      <c r="H54" s="54">
        <f>ROUND(F54*1.23,2)</f>
        <v>4886.79</v>
      </c>
    </row>
    <row r="55" spans="1:8" ht="12.75">
      <c r="A55" s="35">
        <v>36</v>
      </c>
      <c r="B55" s="39" t="s">
        <v>9</v>
      </c>
      <c r="C55" s="36" t="s">
        <v>2</v>
      </c>
      <c r="D55" s="29">
        <f>SUM(D54:D54)</f>
        <v>3973</v>
      </c>
      <c r="E55" s="29">
        <f>SUM(E54:E54)</f>
        <v>4886.79</v>
      </c>
      <c r="F55" s="33">
        <f>SUM(F54:F54)</f>
        <v>3973</v>
      </c>
      <c r="G55" s="33">
        <f>ROUND(F55*0.23,2)</f>
        <v>913.79</v>
      </c>
      <c r="H55" s="33">
        <f>ROUND(F55*1.23,2)</f>
        <v>4886.79</v>
      </c>
    </row>
    <row r="56" spans="2:8" s="47" customFormat="1" ht="3.75">
      <c r="B56" s="48"/>
      <c r="C56" s="49"/>
      <c r="D56" s="50"/>
      <c r="E56" s="50"/>
      <c r="F56" s="46"/>
      <c r="G56" s="46"/>
      <c r="H56" s="46"/>
    </row>
    <row r="57" spans="1:23" s="1" customFormat="1" ht="22.5">
      <c r="A57" s="31">
        <v>15</v>
      </c>
      <c r="B57" s="37" t="s">
        <v>25</v>
      </c>
      <c r="C57" s="32" t="s">
        <v>0</v>
      </c>
      <c r="D57" s="28" t="s">
        <v>1</v>
      </c>
      <c r="E57" s="28" t="s">
        <v>11</v>
      </c>
      <c r="F57" s="28" t="s">
        <v>6</v>
      </c>
      <c r="G57" s="28" t="s">
        <v>10</v>
      </c>
      <c r="H57" s="28" t="s">
        <v>7</v>
      </c>
      <c r="I57" s="14"/>
      <c r="J57" s="14"/>
      <c r="K57" s="14"/>
      <c r="L57" s="14"/>
      <c r="M57" s="14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8" ht="102.75" customHeight="1">
      <c r="A58" s="30">
        <v>1</v>
      </c>
      <c r="B58" s="38" t="s">
        <v>67</v>
      </c>
      <c r="C58" s="53">
        <v>1</v>
      </c>
      <c r="D58" s="54">
        <v>4500</v>
      </c>
      <c r="E58" s="54">
        <f>ROUND(D58*1.23,2)</f>
        <v>5535</v>
      </c>
      <c r="F58" s="54">
        <f>D58*C58</f>
        <v>4500</v>
      </c>
      <c r="G58" s="54">
        <f>ROUND(F58*0.23,2)</f>
        <v>1035</v>
      </c>
      <c r="H58" s="54">
        <f>ROUND(F58*1.23,2)</f>
        <v>5535</v>
      </c>
    </row>
    <row r="59" spans="1:8" ht="12.75">
      <c r="A59" s="35">
        <v>36</v>
      </c>
      <c r="B59" s="39" t="s">
        <v>9</v>
      </c>
      <c r="C59" s="36" t="s">
        <v>2</v>
      </c>
      <c r="D59" s="29">
        <f>SUM(D58:D58)</f>
        <v>4500</v>
      </c>
      <c r="E59" s="29">
        <f>SUM(E58:E58)</f>
        <v>5535</v>
      </c>
      <c r="F59" s="33">
        <f>SUM(F58:F58)</f>
        <v>4500</v>
      </c>
      <c r="G59" s="33">
        <f>ROUND(F59*0.23,2)</f>
        <v>1035</v>
      </c>
      <c r="H59" s="33">
        <f>ROUND(F59*1.23,2)</f>
        <v>5535</v>
      </c>
    </row>
    <row r="60" spans="2:8" s="47" customFormat="1" ht="3.75">
      <c r="B60" s="48"/>
      <c r="C60" s="49"/>
      <c r="D60" s="50"/>
      <c r="E60" s="50"/>
      <c r="F60" s="46"/>
      <c r="G60" s="46"/>
      <c r="H60" s="46"/>
    </row>
    <row r="61" spans="1:23" s="1" customFormat="1" ht="22.5">
      <c r="A61" s="31">
        <v>16</v>
      </c>
      <c r="B61" s="37" t="s">
        <v>26</v>
      </c>
      <c r="C61" s="32" t="s">
        <v>0</v>
      </c>
      <c r="D61" s="28" t="s">
        <v>1</v>
      </c>
      <c r="E61" s="28" t="s">
        <v>11</v>
      </c>
      <c r="F61" s="28" t="s">
        <v>6</v>
      </c>
      <c r="G61" s="28" t="s">
        <v>10</v>
      </c>
      <c r="H61" s="28" t="s">
        <v>7</v>
      </c>
      <c r="I61" s="14"/>
      <c r="J61" s="14"/>
      <c r="K61" s="14"/>
      <c r="L61" s="14"/>
      <c r="M61" s="14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8" ht="102" customHeight="1">
      <c r="A62" s="30">
        <v>1</v>
      </c>
      <c r="B62" s="38" t="s">
        <v>68</v>
      </c>
      <c r="C62" s="53">
        <v>1</v>
      </c>
      <c r="D62" s="54">
        <v>6190</v>
      </c>
      <c r="E62" s="54">
        <f>ROUND(D62*1.23,2)</f>
        <v>7613.7</v>
      </c>
      <c r="F62" s="54">
        <f>D62*C62</f>
        <v>6190</v>
      </c>
      <c r="G62" s="54">
        <f>ROUND(F62*0.23,2)</f>
        <v>1423.7</v>
      </c>
      <c r="H62" s="54">
        <f>ROUND(F62*1.23,2)</f>
        <v>7613.7</v>
      </c>
    </row>
    <row r="63" spans="1:8" ht="12.75">
      <c r="A63" s="35">
        <v>36</v>
      </c>
      <c r="B63" s="39" t="s">
        <v>9</v>
      </c>
      <c r="C63" s="36" t="s">
        <v>2</v>
      </c>
      <c r="D63" s="29">
        <f>SUM(D62:D62)</f>
        <v>6190</v>
      </c>
      <c r="E63" s="29">
        <f>SUM(E62:E62)</f>
        <v>7613.7</v>
      </c>
      <c r="F63" s="33">
        <f>SUM(F62:F62)</f>
        <v>6190</v>
      </c>
      <c r="G63" s="33">
        <f>ROUND(F63*0.23,2)</f>
        <v>1423.7</v>
      </c>
      <c r="H63" s="33">
        <f>ROUND(F63*1.23,2)</f>
        <v>7613.7</v>
      </c>
    </row>
    <row r="64" spans="2:8" s="47" customFormat="1" ht="3.75">
      <c r="B64" s="48"/>
      <c r="C64" s="49"/>
      <c r="D64" s="50"/>
      <c r="E64" s="50"/>
      <c r="F64" s="46"/>
      <c r="G64" s="46"/>
      <c r="H64" s="46"/>
    </row>
    <row r="65" spans="1:23" s="1" customFormat="1" ht="22.5">
      <c r="A65" s="31">
        <v>17</v>
      </c>
      <c r="B65" s="37" t="s">
        <v>27</v>
      </c>
      <c r="C65" s="32" t="s">
        <v>0</v>
      </c>
      <c r="D65" s="28" t="s">
        <v>1</v>
      </c>
      <c r="E65" s="28" t="s">
        <v>11</v>
      </c>
      <c r="F65" s="28" t="s">
        <v>6</v>
      </c>
      <c r="G65" s="28" t="s">
        <v>10</v>
      </c>
      <c r="H65" s="28" t="s">
        <v>7</v>
      </c>
      <c r="I65" s="14"/>
      <c r="J65" s="14"/>
      <c r="K65" s="14"/>
      <c r="L65" s="14"/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8" ht="99.75">
      <c r="A66" s="30">
        <v>1</v>
      </c>
      <c r="B66" s="38" t="s">
        <v>69</v>
      </c>
      <c r="C66" s="53">
        <v>1</v>
      </c>
      <c r="D66" s="54">
        <v>10373</v>
      </c>
      <c r="E66" s="54">
        <f>ROUND(D66*1.23,2)</f>
        <v>12758.79</v>
      </c>
      <c r="F66" s="54">
        <f>D66*C66</f>
        <v>10373</v>
      </c>
      <c r="G66" s="54">
        <f>ROUND(F66*0.23,2)</f>
        <v>2385.79</v>
      </c>
      <c r="H66" s="54">
        <f>ROUND(F66*1.23,2)</f>
        <v>12758.79</v>
      </c>
    </row>
    <row r="67" spans="1:8" ht="12.75">
      <c r="A67" s="35">
        <v>36</v>
      </c>
      <c r="B67" s="39" t="s">
        <v>9</v>
      </c>
      <c r="C67" s="36" t="s">
        <v>2</v>
      </c>
      <c r="D67" s="29">
        <f>SUM(D66:D66)</f>
        <v>10373</v>
      </c>
      <c r="E67" s="29">
        <f>SUM(E66:E66)</f>
        <v>12758.79</v>
      </c>
      <c r="F67" s="33">
        <f>SUM(F66:F66)</f>
        <v>10373</v>
      </c>
      <c r="G67" s="33">
        <f>ROUND(F67*0.23,2)</f>
        <v>2385.79</v>
      </c>
      <c r="H67" s="33">
        <f>ROUND(F67*1.23,2)</f>
        <v>12758.79</v>
      </c>
    </row>
    <row r="68" spans="2:8" s="47" customFormat="1" ht="3.75">
      <c r="B68" s="48"/>
      <c r="C68" s="49"/>
      <c r="D68" s="50"/>
      <c r="E68" s="50"/>
      <c r="F68" s="46"/>
      <c r="G68" s="46"/>
      <c r="H68" s="46"/>
    </row>
    <row r="69" spans="1:23" s="1" customFormat="1" ht="22.5">
      <c r="A69" s="31">
        <v>18</v>
      </c>
      <c r="B69" s="37" t="s">
        <v>28</v>
      </c>
      <c r="C69" s="32" t="s">
        <v>0</v>
      </c>
      <c r="D69" s="28" t="s">
        <v>1</v>
      </c>
      <c r="E69" s="28" t="s">
        <v>11</v>
      </c>
      <c r="F69" s="28" t="s">
        <v>6</v>
      </c>
      <c r="G69" s="28" t="s">
        <v>10</v>
      </c>
      <c r="H69" s="28" t="s">
        <v>7</v>
      </c>
      <c r="I69" s="14"/>
      <c r="J69" s="14"/>
      <c r="K69" s="14"/>
      <c r="L69" s="14"/>
      <c r="M69" s="14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8" ht="128.25" customHeight="1">
      <c r="A70" s="30">
        <v>1</v>
      </c>
      <c r="B70" s="38" t="s">
        <v>70</v>
      </c>
      <c r="C70" s="53">
        <v>1</v>
      </c>
      <c r="D70" s="54">
        <v>8305</v>
      </c>
      <c r="E70" s="54">
        <f>ROUND(D70*1.23,2)</f>
        <v>10215.15</v>
      </c>
      <c r="F70" s="54">
        <f>D70*C70</f>
        <v>8305</v>
      </c>
      <c r="G70" s="54">
        <f>ROUND(F70*0.23,2)</f>
        <v>1910.15</v>
      </c>
      <c r="H70" s="54">
        <f>ROUND(F70*1.23,2)</f>
        <v>10215.15</v>
      </c>
    </row>
    <row r="71" spans="1:8" ht="12.75">
      <c r="A71" s="35">
        <v>36</v>
      </c>
      <c r="B71" s="39" t="s">
        <v>9</v>
      </c>
      <c r="C71" s="36" t="s">
        <v>2</v>
      </c>
      <c r="D71" s="29">
        <f>SUM(D70:D70)</f>
        <v>8305</v>
      </c>
      <c r="E71" s="29">
        <f>SUM(E70:E70)</f>
        <v>10215.15</v>
      </c>
      <c r="F71" s="33">
        <f>SUM(F70:F70)</f>
        <v>8305</v>
      </c>
      <c r="G71" s="33">
        <f>ROUND(F71*0.23,2)</f>
        <v>1910.15</v>
      </c>
      <c r="H71" s="33">
        <f>ROUND(F71*1.23,2)</f>
        <v>10215.15</v>
      </c>
    </row>
    <row r="72" spans="2:8" s="47" customFormat="1" ht="3.75">
      <c r="B72" s="48"/>
      <c r="C72" s="49"/>
      <c r="D72" s="50"/>
      <c r="E72" s="50"/>
      <c r="F72" s="46"/>
      <c r="G72" s="46"/>
      <c r="H72" s="46"/>
    </row>
    <row r="73" spans="1:23" s="1" customFormat="1" ht="22.5">
      <c r="A73" s="31">
        <v>19</v>
      </c>
      <c r="B73" s="37" t="s">
        <v>29</v>
      </c>
      <c r="C73" s="32" t="s">
        <v>0</v>
      </c>
      <c r="D73" s="28" t="s">
        <v>1</v>
      </c>
      <c r="E73" s="28" t="s">
        <v>11</v>
      </c>
      <c r="F73" s="28" t="s">
        <v>6</v>
      </c>
      <c r="G73" s="28" t="s">
        <v>10</v>
      </c>
      <c r="H73" s="28" t="s">
        <v>7</v>
      </c>
      <c r="I73" s="14"/>
      <c r="J73" s="14"/>
      <c r="K73" s="14"/>
      <c r="L73" s="14"/>
      <c r="M73" s="14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8" ht="100.5" customHeight="1">
      <c r="A74" s="30">
        <v>1</v>
      </c>
      <c r="B74" s="38" t="s">
        <v>71</v>
      </c>
      <c r="C74" s="53">
        <v>1</v>
      </c>
      <c r="D74" s="54">
        <v>8790</v>
      </c>
      <c r="E74" s="54">
        <f>ROUND(D74*1.23,2)</f>
        <v>10811.7</v>
      </c>
      <c r="F74" s="54">
        <f>D74*C74</f>
        <v>8790</v>
      </c>
      <c r="G74" s="54">
        <f>ROUND(F74*0.23,2)</f>
        <v>2021.7</v>
      </c>
      <c r="H74" s="54">
        <f>ROUND(F74*1.23,2)</f>
        <v>10811.7</v>
      </c>
    </row>
    <row r="75" spans="1:8" ht="12.75">
      <c r="A75" s="35">
        <v>36</v>
      </c>
      <c r="B75" s="39" t="s">
        <v>9</v>
      </c>
      <c r="C75" s="36" t="s">
        <v>2</v>
      </c>
      <c r="D75" s="29">
        <f>SUM(D74:D74)</f>
        <v>8790</v>
      </c>
      <c r="E75" s="29">
        <f>SUM(E74:E74)</f>
        <v>10811.7</v>
      </c>
      <c r="F75" s="33">
        <f>SUM(F74:F74)</f>
        <v>8790</v>
      </c>
      <c r="G75" s="33">
        <f>ROUND(F75*0.23,2)</f>
        <v>2021.7</v>
      </c>
      <c r="H75" s="33">
        <f>ROUND(F75*1.23,2)</f>
        <v>10811.7</v>
      </c>
    </row>
    <row r="76" spans="2:8" s="47" customFormat="1" ht="3.75">
      <c r="B76" s="48"/>
      <c r="C76" s="49"/>
      <c r="D76" s="50"/>
      <c r="E76" s="50"/>
      <c r="F76" s="46"/>
      <c r="G76" s="46"/>
      <c r="H76" s="46"/>
    </row>
    <row r="77" spans="1:23" s="1" customFormat="1" ht="22.5">
      <c r="A77" s="31">
        <v>20</v>
      </c>
      <c r="B77" s="37" t="s">
        <v>30</v>
      </c>
      <c r="C77" s="32" t="s">
        <v>0</v>
      </c>
      <c r="D77" s="28" t="s">
        <v>1</v>
      </c>
      <c r="E77" s="28" t="s">
        <v>11</v>
      </c>
      <c r="F77" s="28" t="s">
        <v>6</v>
      </c>
      <c r="G77" s="28" t="s">
        <v>10</v>
      </c>
      <c r="H77" s="28" t="s">
        <v>7</v>
      </c>
      <c r="I77" s="14"/>
      <c r="J77" s="14"/>
      <c r="K77" s="14"/>
      <c r="L77" s="14"/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8" ht="102" customHeight="1">
      <c r="A78" s="30">
        <v>1</v>
      </c>
      <c r="B78" s="38" t="s">
        <v>72</v>
      </c>
      <c r="C78" s="53">
        <v>1</v>
      </c>
      <c r="D78" s="54">
        <v>6666</v>
      </c>
      <c r="E78" s="54">
        <f>ROUND(D78*1.23,2)</f>
        <v>8199.18</v>
      </c>
      <c r="F78" s="54">
        <f>D78*C78</f>
        <v>6666</v>
      </c>
      <c r="G78" s="54">
        <f>ROUND(F78*0.23,2)</f>
        <v>1533.18</v>
      </c>
      <c r="H78" s="54">
        <f>ROUND(F78*1.23,2)</f>
        <v>8199.18</v>
      </c>
    </row>
    <row r="79" spans="1:8" ht="12.75">
      <c r="A79" s="35">
        <v>36</v>
      </c>
      <c r="B79" s="39" t="s">
        <v>9</v>
      </c>
      <c r="C79" s="36" t="s">
        <v>2</v>
      </c>
      <c r="D79" s="29">
        <f>SUM(D78:D78)</f>
        <v>6666</v>
      </c>
      <c r="E79" s="29">
        <f>SUM(E78:E78)</f>
        <v>8199.18</v>
      </c>
      <c r="F79" s="33">
        <f>SUM(F78:F78)</f>
        <v>6666</v>
      </c>
      <c r="G79" s="33">
        <f>ROUND(F79*0.23,2)</f>
        <v>1533.18</v>
      </c>
      <c r="H79" s="33">
        <f>ROUND(F79*1.23,2)</f>
        <v>8199.18</v>
      </c>
    </row>
    <row r="80" spans="2:8" s="47" customFormat="1" ht="3.75">
      <c r="B80" s="48"/>
      <c r="C80" s="49"/>
      <c r="D80" s="50"/>
      <c r="E80" s="50"/>
      <c r="F80" s="46"/>
      <c r="G80" s="46"/>
      <c r="H80" s="46"/>
    </row>
    <row r="81" spans="1:23" s="1" customFormat="1" ht="22.5">
      <c r="A81" s="31">
        <v>21</v>
      </c>
      <c r="B81" s="37" t="s">
        <v>31</v>
      </c>
      <c r="C81" s="32" t="s">
        <v>0</v>
      </c>
      <c r="D81" s="28" t="s">
        <v>1</v>
      </c>
      <c r="E81" s="28" t="s">
        <v>11</v>
      </c>
      <c r="F81" s="28" t="s">
        <v>6</v>
      </c>
      <c r="G81" s="28" t="s">
        <v>10</v>
      </c>
      <c r="H81" s="28" t="s">
        <v>7</v>
      </c>
      <c r="I81" s="14"/>
      <c r="J81" s="14"/>
      <c r="K81" s="14"/>
      <c r="L81" s="14"/>
      <c r="M81" s="14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8" ht="102" customHeight="1">
      <c r="A82" s="30">
        <v>1</v>
      </c>
      <c r="B82" s="38" t="s">
        <v>74</v>
      </c>
      <c r="C82" s="53">
        <v>1</v>
      </c>
      <c r="D82" s="54">
        <v>7120</v>
      </c>
      <c r="E82" s="54">
        <f>ROUND(D82*1.23,2)</f>
        <v>8757.6</v>
      </c>
      <c r="F82" s="54">
        <f>D82*C82</f>
        <v>7120</v>
      </c>
      <c r="G82" s="54">
        <f>ROUND(F82*0.23,2)</f>
        <v>1637.6</v>
      </c>
      <c r="H82" s="54">
        <f>ROUND(F82*1.23,2)</f>
        <v>8757.6</v>
      </c>
    </row>
    <row r="83" spans="1:8" ht="12.75">
      <c r="A83" s="35">
        <v>36</v>
      </c>
      <c r="B83" s="39" t="s">
        <v>9</v>
      </c>
      <c r="C83" s="36" t="s">
        <v>2</v>
      </c>
      <c r="D83" s="29">
        <f>SUM(D82:D82)</f>
        <v>7120</v>
      </c>
      <c r="E83" s="29">
        <f>SUM(E82:E82)</f>
        <v>8757.6</v>
      </c>
      <c r="F83" s="33">
        <f>SUM(F82:F82)</f>
        <v>7120</v>
      </c>
      <c r="G83" s="33">
        <f>ROUND(F83*0.23,2)</f>
        <v>1637.6</v>
      </c>
      <c r="H83" s="33">
        <f>ROUND(F83*1.23,2)</f>
        <v>8757.6</v>
      </c>
    </row>
    <row r="84" spans="2:8" s="47" customFormat="1" ht="3.75">
      <c r="B84" s="48"/>
      <c r="C84" s="49"/>
      <c r="D84" s="50"/>
      <c r="E84" s="50"/>
      <c r="F84" s="46"/>
      <c r="G84" s="46"/>
      <c r="H84" s="46"/>
    </row>
    <row r="85" spans="1:23" s="1" customFormat="1" ht="22.5">
      <c r="A85" s="31">
        <v>22</v>
      </c>
      <c r="B85" s="37" t="s">
        <v>32</v>
      </c>
      <c r="C85" s="32" t="s">
        <v>0</v>
      </c>
      <c r="D85" s="28" t="s">
        <v>1</v>
      </c>
      <c r="E85" s="28" t="s">
        <v>11</v>
      </c>
      <c r="F85" s="28" t="s">
        <v>6</v>
      </c>
      <c r="G85" s="28" t="s">
        <v>10</v>
      </c>
      <c r="H85" s="28" t="s">
        <v>7</v>
      </c>
      <c r="I85" s="14"/>
      <c r="J85" s="14"/>
      <c r="K85" s="14"/>
      <c r="L85" s="14"/>
      <c r="M85" s="14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8" ht="102" customHeight="1">
      <c r="A86" s="30">
        <v>1</v>
      </c>
      <c r="B86" s="38" t="s">
        <v>73</v>
      </c>
      <c r="C86" s="53">
        <v>1</v>
      </c>
      <c r="D86" s="54">
        <v>8216</v>
      </c>
      <c r="E86" s="54">
        <f>ROUND(D86*1.23,2)</f>
        <v>10105.68</v>
      </c>
      <c r="F86" s="54">
        <f>D86*C86</f>
        <v>8216</v>
      </c>
      <c r="G86" s="54">
        <f>ROUND(F86*0.23,2)</f>
        <v>1889.68</v>
      </c>
      <c r="H86" s="54">
        <f>ROUND(F86*1.23,2)</f>
        <v>10105.68</v>
      </c>
    </row>
    <row r="87" spans="1:8" ht="12.75">
      <c r="A87" s="35">
        <v>36</v>
      </c>
      <c r="B87" s="39" t="s">
        <v>9</v>
      </c>
      <c r="C87" s="36" t="s">
        <v>2</v>
      </c>
      <c r="D87" s="29">
        <f>SUM(D86:D86)</f>
        <v>8216</v>
      </c>
      <c r="E87" s="29">
        <f>SUM(E86:E86)</f>
        <v>10105.68</v>
      </c>
      <c r="F87" s="33">
        <f>SUM(F86:F86)</f>
        <v>8216</v>
      </c>
      <c r="G87" s="33">
        <f>ROUND(F87*0.23,2)</f>
        <v>1889.68</v>
      </c>
      <c r="H87" s="33">
        <f>ROUND(F87*1.23,2)</f>
        <v>10105.68</v>
      </c>
    </row>
    <row r="88" spans="2:8" s="47" customFormat="1" ht="3.75">
      <c r="B88" s="48"/>
      <c r="C88" s="49"/>
      <c r="D88" s="50"/>
      <c r="E88" s="50"/>
      <c r="F88" s="46"/>
      <c r="G88" s="46"/>
      <c r="H88" s="46"/>
    </row>
    <row r="89" spans="1:23" s="1" customFormat="1" ht="22.5">
      <c r="A89" s="31">
        <v>23</v>
      </c>
      <c r="B89" s="37" t="s">
        <v>33</v>
      </c>
      <c r="C89" s="32" t="s">
        <v>0</v>
      </c>
      <c r="D89" s="28" t="s">
        <v>1</v>
      </c>
      <c r="E89" s="28" t="s">
        <v>11</v>
      </c>
      <c r="F89" s="28" t="s">
        <v>6</v>
      </c>
      <c r="G89" s="28" t="s">
        <v>10</v>
      </c>
      <c r="H89" s="28" t="s">
        <v>7</v>
      </c>
      <c r="I89" s="14"/>
      <c r="J89" s="14"/>
      <c r="K89" s="14"/>
      <c r="L89" s="14"/>
      <c r="M89" s="14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8" ht="104.25" customHeight="1">
      <c r="A90" s="30">
        <v>1</v>
      </c>
      <c r="B90" s="38" t="s">
        <v>75</v>
      </c>
      <c r="C90" s="53">
        <v>1</v>
      </c>
      <c r="D90" s="54">
        <v>9103</v>
      </c>
      <c r="E90" s="54">
        <f>ROUND(D90*1.23,2)</f>
        <v>11196.69</v>
      </c>
      <c r="F90" s="54">
        <f>D90*C90</f>
        <v>9103</v>
      </c>
      <c r="G90" s="54">
        <f>ROUND(F90*0.23,2)</f>
        <v>2093.69</v>
      </c>
      <c r="H90" s="54">
        <f>ROUND(F90*1.23,2)</f>
        <v>11196.69</v>
      </c>
    </row>
    <row r="91" spans="1:8" ht="12.75">
      <c r="A91" s="35">
        <v>36</v>
      </c>
      <c r="B91" s="39" t="s">
        <v>9</v>
      </c>
      <c r="C91" s="36" t="s">
        <v>2</v>
      </c>
      <c r="D91" s="29">
        <f>SUM(D90:D90)</f>
        <v>9103</v>
      </c>
      <c r="E91" s="29">
        <f>SUM(E90:E90)</f>
        <v>11196.69</v>
      </c>
      <c r="F91" s="33">
        <f>SUM(F90:F90)</f>
        <v>9103</v>
      </c>
      <c r="G91" s="33">
        <f>ROUND(F91*0.23,2)</f>
        <v>2093.69</v>
      </c>
      <c r="H91" s="33">
        <f>ROUND(F91*1.23,2)</f>
        <v>11196.69</v>
      </c>
    </row>
    <row r="92" spans="2:8" s="47" customFormat="1" ht="3.75">
      <c r="B92" s="48"/>
      <c r="C92" s="49"/>
      <c r="D92" s="50"/>
      <c r="E92" s="50"/>
      <c r="F92" s="46"/>
      <c r="G92" s="46"/>
      <c r="H92" s="46"/>
    </row>
    <row r="93" spans="1:23" s="1" customFormat="1" ht="22.5">
      <c r="A93" s="31">
        <v>24</v>
      </c>
      <c r="B93" s="37" t="s">
        <v>34</v>
      </c>
      <c r="C93" s="32" t="s">
        <v>0</v>
      </c>
      <c r="D93" s="28" t="s">
        <v>1</v>
      </c>
      <c r="E93" s="28" t="s">
        <v>11</v>
      </c>
      <c r="F93" s="28" t="s">
        <v>6</v>
      </c>
      <c r="G93" s="28" t="s">
        <v>10</v>
      </c>
      <c r="H93" s="28" t="s">
        <v>7</v>
      </c>
      <c r="I93" s="14"/>
      <c r="J93" s="14"/>
      <c r="K93" s="14"/>
      <c r="L93" s="14"/>
      <c r="M93" s="14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8" ht="102.75" customHeight="1">
      <c r="A94" s="30">
        <v>1</v>
      </c>
      <c r="B94" s="38" t="s">
        <v>76</v>
      </c>
      <c r="C94" s="53">
        <v>1</v>
      </c>
      <c r="D94" s="54">
        <v>11311</v>
      </c>
      <c r="E94" s="54">
        <f>ROUND(D94*1.23,2)</f>
        <v>13912.53</v>
      </c>
      <c r="F94" s="54">
        <f>D94*C94</f>
        <v>11311</v>
      </c>
      <c r="G94" s="54">
        <f>ROUND(F94*0.23,2)</f>
        <v>2601.53</v>
      </c>
      <c r="H94" s="54">
        <f>ROUND(F94*1.23,2)</f>
        <v>13912.53</v>
      </c>
    </row>
    <row r="95" spans="1:8" ht="12.75">
      <c r="A95" s="35">
        <v>36</v>
      </c>
      <c r="B95" s="39" t="s">
        <v>9</v>
      </c>
      <c r="C95" s="36" t="s">
        <v>2</v>
      </c>
      <c r="D95" s="29">
        <f>SUM(D94:D94)</f>
        <v>11311</v>
      </c>
      <c r="E95" s="29">
        <f>SUM(E94:E94)</f>
        <v>13912.53</v>
      </c>
      <c r="F95" s="33">
        <f>SUM(F94:F94)</f>
        <v>11311</v>
      </c>
      <c r="G95" s="33">
        <f>ROUND(F95*0.23,2)</f>
        <v>2601.53</v>
      </c>
      <c r="H95" s="33">
        <f>ROUND(F95*1.23,2)</f>
        <v>13912.53</v>
      </c>
    </row>
    <row r="96" spans="2:8" s="47" customFormat="1" ht="3.75">
      <c r="B96" s="48"/>
      <c r="C96" s="49"/>
      <c r="D96" s="50"/>
      <c r="E96" s="50"/>
      <c r="F96" s="46"/>
      <c r="G96" s="46"/>
      <c r="H96" s="46"/>
    </row>
    <row r="97" spans="1:23" s="1" customFormat="1" ht="22.5">
      <c r="A97" s="31">
        <v>25</v>
      </c>
      <c r="B97" s="37" t="s">
        <v>35</v>
      </c>
      <c r="C97" s="32" t="s">
        <v>0</v>
      </c>
      <c r="D97" s="28" t="s">
        <v>1</v>
      </c>
      <c r="E97" s="28" t="s">
        <v>11</v>
      </c>
      <c r="F97" s="28" t="s">
        <v>6</v>
      </c>
      <c r="G97" s="28" t="s">
        <v>10</v>
      </c>
      <c r="H97" s="28" t="s">
        <v>7</v>
      </c>
      <c r="I97" s="14"/>
      <c r="J97" s="14"/>
      <c r="K97" s="14"/>
      <c r="L97" s="14"/>
      <c r="M97" s="14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8" ht="102" customHeight="1">
      <c r="A98" s="30">
        <v>1</v>
      </c>
      <c r="B98" s="38" t="s">
        <v>77</v>
      </c>
      <c r="C98" s="53">
        <v>1</v>
      </c>
      <c r="D98" s="54">
        <v>8082</v>
      </c>
      <c r="E98" s="54">
        <f>ROUND(D98*1.23,2)</f>
        <v>9940.86</v>
      </c>
      <c r="F98" s="54">
        <f>D98*C98</f>
        <v>8082</v>
      </c>
      <c r="G98" s="54">
        <f>ROUND(F98*0.23,2)</f>
        <v>1858.86</v>
      </c>
      <c r="H98" s="54">
        <f>ROUND(F98*1.23,2)</f>
        <v>9940.86</v>
      </c>
    </row>
    <row r="99" spans="1:8" ht="12.75">
      <c r="A99" s="35">
        <v>36</v>
      </c>
      <c r="B99" s="39" t="s">
        <v>9</v>
      </c>
      <c r="C99" s="36" t="s">
        <v>2</v>
      </c>
      <c r="D99" s="29">
        <f>SUM(D98:D98)</f>
        <v>8082</v>
      </c>
      <c r="E99" s="29">
        <f>SUM(E98:E98)</f>
        <v>9940.86</v>
      </c>
      <c r="F99" s="33">
        <f>SUM(F98:F98)</f>
        <v>8082</v>
      </c>
      <c r="G99" s="33">
        <f>ROUND(F99*0.23,2)</f>
        <v>1858.86</v>
      </c>
      <c r="H99" s="33">
        <f>ROUND(F99*1.23,2)</f>
        <v>9940.86</v>
      </c>
    </row>
    <row r="100" spans="2:8" s="47" customFormat="1" ht="3.75">
      <c r="B100" s="48"/>
      <c r="C100" s="49"/>
      <c r="D100" s="50"/>
      <c r="E100" s="50"/>
      <c r="F100" s="46"/>
      <c r="G100" s="46"/>
      <c r="H100" s="46"/>
    </row>
    <row r="101" spans="1:23" s="1" customFormat="1" ht="22.5">
      <c r="A101" s="31">
        <v>26</v>
      </c>
      <c r="B101" s="37" t="s">
        <v>36</v>
      </c>
      <c r="C101" s="32" t="s">
        <v>0</v>
      </c>
      <c r="D101" s="28" t="s">
        <v>1</v>
      </c>
      <c r="E101" s="28" t="s">
        <v>11</v>
      </c>
      <c r="F101" s="28" t="s">
        <v>6</v>
      </c>
      <c r="G101" s="28" t="s">
        <v>10</v>
      </c>
      <c r="H101" s="28" t="s">
        <v>7</v>
      </c>
      <c r="I101" s="14"/>
      <c r="J101" s="14"/>
      <c r="K101" s="14"/>
      <c r="L101" s="14"/>
      <c r="M101" s="14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8" ht="102.75" customHeight="1">
      <c r="A102" s="30">
        <v>1</v>
      </c>
      <c r="B102" s="38" t="s">
        <v>78</v>
      </c>
      <c r="C102" s="53">
        <v>1</v>
      </c>
      <c r="D102" s="54">
        <v>14931</v>
      </c>
      <c r="E102" s="54">
        <f>ROUND(D102*1.23,2)</f>
        <v>18365.13</v>
      </c>
      <c r="F102" s="54">
        <f>D102*C102</f>
        <v>14931</v>
      </c>
      <c r="G102" s="54">
        <f>ROUND(F102*0.23,2)</f>
        <v>3434.13</v>
      </c>
      <c r="H102" s="54">
        <f>ROUND(F102*1.23,2)</f>
        <v>18365.13</v>
      </c>
    </row>
    <row r="103" spans="1:8" ht="12.75">
      <c r="A103" s="35">
        <v>36</v>
      </c>
      <c r="B103" s="39" t="s">
        <v>9</v>
      </c>
      <c r="C103" s="36" t="s">
        <v>2</v>
      </c>
      <c r="D103" s="29">
        <f>SUM(D102:D102)</f>
        <v>14931</v>
      </c>
      <c r="E103" s="29">
        <f>SUM(E102:E102)</f>
        <v>18365.13</v>
      </c>
      <c r="F103" s="33">
        <f>SUM(F102:F102)</f>
        <v>14931</v>
      </c>
      <c r="G103" s="33">
        <f>ROUND(F103*0.23,2)</f>
        <v>3434.13</v>
      </c>
      <c r="H103" s="33">
        <f>ROUND(F103*1.23,2)</f>
        <v>18365.13</v>
      </c>
    </row>
    <row r="104" spans="2:8" s="47" customFormat="1" ht="3.75">
      <c r="B104" s="48"/>
      <c r="C104" s="49"/>
      <c r="D104" s="50"/>
      <c r="E104" s="50"/>
      <c r="F104" s="46"/>
      <c r="G104" s="46"/>
      <c r="H104" s="46"/>
    </row>
    <row r="105" spans="1:23" s="1" customFormat="1" ht="22.5">
      <c r="A105" s="31">
        <v>27</v>
      </c>
      <c r="B105" s="37" t="s">
        <v>37</v>
      </c>
      <c r="C105" s="32" t="s">
        <v>0</v>
      </c>
      <c r="D105" s="28" t="s">
        <v>1</v>
      </c>
      <c r="E105" s="28" t="s">
        <v>11</v>
      </c>
      <c r="F105" s="28" t="s">
        <v>6</v>
      </c>
      <c r="G105" s="28" t="s">
        <v>10</v>
      </c>
      <c r="H105" s="28" t="s">
        <v>7</v>
      </c>
      <c r="I105" s="14"/>
      <c r="J105" s="14"/>
      <c r="K105" s="14"/>
      <c r="L105" s="14"/>
      <c r="M105" s="14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8" ht="24.75">
      <c r="A106" s="30">
        <v>1</v>
      </c>
      <c r="B106" s="55" t="s">
        <v>79</v>
      </c>
      <c r="C106" s="53">
        <v>1</v>
      </c>
      <c r="D106" s="54">
        <v>549</v>
      </c>
      <c r="E106" s="54">
        <f>ROUND(D106*1.23,2)</f>
        <v>675.27</v>
      </c>
      <c r="F106" s="54">
        <f>D106*C106</f>
        <v>549</v>
      </c>
      <c r="G106" s="54">
        <f>ROUND(F106*0.23,2)</f>
        <v>126.27</v>
      </c>
      <c r="H106" s="54">
        <f>ROUND(F106*1.23,2)</f>
        <v>675.27</v>
      </c>
    </row>
    <row r="107" spans="1:8" ht="12.75">
      <c r="A107" s="35">
        <v>36</v>
      </c>
      <c r="B107" s="39" t="s">
        <v>9</v>
      </c>
      <c r="C107" s="36" t="s">
        <v>2</v>
      </c>
      <c r="D107" s="29">
        <f>SUM(D106:D106)</f>
        <v>549</v>
      </c>
      <c r="E107" s="29">
        <f>SUM(E106:E106)</f>
        <v>675.27</v>
      </c>
      <c r="F107" s="33">
        <f>SUM(F106:F106)</f>
        <v>549</v>
      </c>
      <c r="G107" s="33">
        <f>ROUND(F107*0.23,2)</f>
        <v>126.27</v>
      </c>
      <c r="H107" s="33">
        <f>ROUND(F107*1.23,2)</f>
        <v>675.27</v>
      </c>
    </row>
    <row r="108" spans="2:8" s="47" customFormat="1" ht="3.75">
      <c r="B108" s="48"/>
      <c r="C108" s="49"/>
      <c r="D108" s="50"/>
      <c r="E108" s="50"/>
      <c r="F108" s="46"/>
      <c r="G108" s="46"/>
      <c r="H108" s="46"/>
    </row>
    <row r="109" spans="1:23" s="1" customFormat="1" ht="22.5">
      <c r="A109" s="31">
        <v>28</v>
      </c>
      <c r="B109" s="37" t="s">
        <v>38</v>
      </c>
      <c r="C109" s="32" t="s">
        <v>0</v>
      </c>
      <c r="D109" s="28" t="s">
        <v>1</v>
      </c>
      <c r="E109" s="28" t="s">
        <v>11</v>
      </c>
      <c r="F109" s="28" t="s">
        <v>6</v>
      </c>
      <c r="G109" s="28" t="s">
        <v>10</v>
      </c>
      <c r="H109" s="28" t="s">
        <v>7</v>
      </c>
      <c r="I109" s="14"/>
      <c r="J109" s="14"/>
      <c r="K109" s="14"/>
      <c r="L109" s="14"/>
      <c r="M109" s="14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8" ht="24.75">
      <c r="A110" s="30">
        <v>1</v>
      </c>
      <c r="B110" s="55" t="s">
        <v>80</v>
      </c>
      <c r="C110" s="53">
        <v>1</v>
      </c>
      <c r="D110" s="54">
        <v>761</v>
      </c>
      <c r="E110" s="54">
        <f>ROUND(D110*1.23,2)</f>
        <v>936.03</v>
      </c>
      <c r="F110" s="54">
        <f>D110*C110</f>
        <v>761</v>
      </c>
      <c r="G110" s="54">
        <f>ROUND(F110*0.23,2)</f>
        <v>175.03</v>
      </c>
      <c r="H110" s="54">
        <f>ROUND(F110*1.23,2)</f>
        <v>936.03</v>
      </c>
    </row>
    <row r="111" spans="1:8" ht="12.75">
      <c r="A111" s="35">
        <v>36</v>
      </c>
      <c r="B111" s="39" t="s">
        <v>9</v>
      </c>
      <c r="C111" s="36" t="s">
        <v>2</v>
      </c>
      <c r="D111" s="29">
        <f>SUM(D110:D110)</f>
        <v>761</v>
      </c>
      <c r="E111" s="29">
        <f>SUM(E110:E110)</f>
        <v>936.03</v>
      </c>
      <c r="F111" s="33">
        <f>SUM(F110:F110)</f>
        <v>761</v>
      </c>
      <c r="G111" s="33">
        <f>ROUND(F111*0.23,2)</f>
        <v>175.03</v>
      </c>
      <c r="H111" s="33">
        <f>ROUND(F111*1.23,2)</f>
        <v>936.03</v>
      </c>
    </row>
    <row r="112" spans="2:8" s="47" customFormat="1" ht="3.75">
      <c r="B112" s="48"/>
      <c r="C112" s="49"/>
      <c r="D112" s="50"/>
      <c r="E112" s="50"/>
      <c r="F112" s="46"/>
      <c r="G112" s="46"/>
      <c r="H112" s="46"/>
    </row>
    <row r="113" spans="1:23" s="1" customFormat="1" ht="22.5">
      <c r="A113" s="31">
        <v>29</v>
      </c>
      <c r="B113" s="37" t="s">
        <v>39</v>
      </c>
      <c r="C113" s="32" t="s">
        <v>0</v>
      </c>
      <c r="D113" s="28" t="s">
        <v>1</v>
      </c>
      <c r="E113" s="28" t="s">
        <v>11</v>
      </c>
      <c r="F113" s="28" t="s">
        <v>6</v>
      </c>
      <c r="G113" s="28" t="s">
        <v>10</v>
      </c>
      <c r="H113" s="28" t="s">
        <v>7</v>
      </c>
      <c r="I113" s="14"/>
      <c r="J113" s="14"/>
      <c r="K113" s="14"/>
      <c r="L113" s="14"/>
      <c r="M113" s="14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8" ht="24.75">
      <c r="A114" s="30">
        <v>1</v>
      </c>
      <c r="B114" s="38" t="s">
        <v>81</v>
      </c>
      <c r="C114" s="53">
        <v>1</v>
      </c>
      <c r="D114" s="54">
        <v>533</v>
      </c>
      <c r="E114" s="54">
        <f>ROUND(D114*1.23,2)</f>
        <v>655.59</v>
      </c>
      <c r="F114" s="54">
        <f>D114*C114</f>
        <v>533</v>
      </c>
      <c r="G114" s="54">
        <f>ROUND(F114*0.23,2)</f>
        <v>122.59</v>
      </c>
      <c r="H114" s="54">
        <f>ROUND(F114*1.23,2)</f>
        <v>655.59</v>
      </c>
    </row>
    <row r="115" spans="1:8" ht="12.75">
      <c r="A115" s="35">
        <v>36</v>
      </c>
      <c r="B115" s="39" t="s">
        <v>9</v>
      </c>
      <c r="C115" s="36" t="s">
        <v>2</v>
      </c>
      <c r="D115" s="29">
        <f>SUM(D114:D114)</f>
        <v>533</v>
      </c>
      <c r="E115" s="29">
        <f>SUM(E114:E114)</f>
        <v>655.59</v>
      </c>
      <c r="F115" s="33">
        <f>SUM(F114:F114)</f>
        <v>533</v>
      </c>
      <c r="G115" s="33">
        <f>ROUND(F115*0.23,2)</f>
        <v>122.59</v>
      </c>
      <c r="H115" s="33">
        <f>ROUND(F115*1.23,2)</f>
        <v>655.59</v>
      </c>
    </row>
    <row r="116" spans="2:8" s="47" customFormat="1" ht="3.75">
      <c r="B116" s="48"/>
      <c r="C116" s="49"/>
      <c r="D116" s="50"/>
      <c r="E116" s="50"/>
      <c r="F116" s="46"/>
      <c r="G116" s="46"/>
      <c r="H116" s="46"/>
    </row>
    <row r="117" spans="1:23" s="1" customFormat="1" ht="22.5">
      <c r="A117" s="31">
        <v>30</v>
      </c>
      <c r="B117" s="37" t="s">
        <v>40</v>
      </c>
      <c r="C117" s="32" t="s">
        <v>0</v>
      </c>
      <c r="D117" s="28" t="s">
        <v>1</v>
      </c>
      <c r="E117" s="28" t="s">
        <v>11</v>
      </c>
      <c r="F117" s="28" t="s">
        <v>6</v>
      </c>
      <c r="G117" s="28" t="s">
        <v>10</v>
      </c>
      <c r="H117" s="28" t="s">
        <v>7</v>
      </c>
      <c r="I117" s="14"/>
      <c r="J117" s="14"/>
      <c r="K117" s="14"/>
      <c r="L117" s="14"/>
      <c r="M117" s="14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8" ht="24.75">
      <c r="A118" s="30">
        <v>1</v>
      </c>
      <c r="B118" s="38" t="s">
        <v>82</v>
      </c>
      <c r="C118" s="53">
        <v>1</v>
      </c>
      <c r="D118" s="54">
        <v>558</v>
      </c>
      <c r="E118" s="54">
        <f>ROUND(D118*1.23,2)</f>
        <v>686.34</v>
      </c>
      <c r="F118" s="54">
        <f>D118*C118</f>
        <v>558</v>
      </c>
      <c r="G118" s="54">
        <f>ROUND(F118*0.23,2)</f>
        <v>128.34</v>
      </c>
      <c r="H118" s="54">
        <f>ROUND(F118*1.23,2)</f>
        <v>686.34</v>
      </c>
    </row>
    <row r="119" spans="1:8" ht="12.75">
      <c r="A119" s="35">
        <v>36</v>
      </c>
      <c r="B119" s="39" t="s">
        <v>9</v>
      </c>
      <c r="C119" s="36" t="s">
        <v>2</v>
      </c>
      <c r="D119" s="29">
        <f>SUM(D118:D118)</f>
        <v>558</v>
      </c>
      <c r="E119" s="29">
        <f>SUM(E118:E118)</f>
        <v>686.34</v>
      </c>
      <c r="F119" s="33">
        <f>SUM(F118:F118)</f>
        <v>558</v>
      </c>
      <c r="G119" s="33">
        <f>ROUND(F119*0.23,2)</f>
        <v>128.34</v>
      </c>
      <c r="H119" s="33">
        <f>ROUND(F119*1.23,2)</f>
        <v>686.34</v>
      </c>
    </row>
    <row r="120" spans="2:8" s="47" customFormat="1" ht="3.75">
      <c r="B120" s="48"/>
      <c r="C120" s="49"/>
      <c r="D120" s="50"/>
      <c r="E120" s="50"/>
      <c r="F120" s="46"/>
      <c r="G120" s="46"/>
      <c r="H120" s="46"/>
    </row>
    <row r="121" spans="1:23" s="1" customFormat="1" ht="22.5">
      <c r="A121" s="31">
        <v>31</v>
      </c>
      <c r="B121" s="37" t="s">
        <v>41</v>
      </c>
      <c r="C121" s="32" t="s">
        <v>0</v>
      </c>
      <c r="D121" s="28" t="s">
        <v>1</v>
      </c>
      <c r="E121" s="28" t="s">
        <v>11</v>
      </c>
      <c r="F121" s="28" t="s">
        <v>6</v>
      </c>
      <c r="G121" s="28" t="s">
        <v>10</v>
      </c>
      <c r="H121" s="28" t="s">
        <v>7</v>
      </c>
      <c r="I121" s="14"/>
      <c r="J121" s="14"/>
      <c r="K121" s="14"/>
      <c r="L121" s="14"/>
      <c r="M121" s="14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8" ht="24.75">
      <c r="A122" s="30">
        <v>1</v>
      </c>
      <c r="B122" s="38" t="s">
        <v>83</v>
      </c>
      <c r="C122" s="53">
        <v>1</v>
      </c>
      <c r="D122" s="54">
        <v>550</v>
      </c>
      <c r="E122" s="54">
        <f>ROUND(D122*1.23,2)</f>
        <v>676.5</v>
      </c>
      <c r="F122" s="54">
        <f>D122*C122</f>
        <v>550</v>
      </c>
      <c r="G122" s="54">
        <f>ROUND(F122*0.23,2)</f>
        <v>126.5</v>
      </c>
      <c r="H122" s="54">
        <f>ROUND(F122*1.23,2)</f>
        <v>676.5</v>
      </c>
    </row>
    <row r="123" spans="1:8" ht="12.75">
      <c r="A123" s="35">
        <v>36</v>
      </c>
      <c r="B123" s="39" t="s">
        <v>9</v>
      </c>
      <c r="C123" s="36" t="s">
        <v>2</v>
      </c>
      <c r="D123" s="29">
        <f>SUM(D122:D122)</f>
        <v>550</v>
      </c>
      <c r="E123" s="29">
        <f>SUM(E122:E122)</f>
        <v>676.5</v>
      </c>
      <c r="F123" s="33">
        <f>SUM(F122:F122)</f>
        <v>550</v>
      </c>
      <c r="G123" s="33">
        <f>ROUND(F123*0.23,2)</f>
        <v>126.5</v>
      </c>
      <c r="H123" s="33">
        <f>ROUND(F123*1.23,2)</f>
        <v>676.5</v>
      </c>
    </row>
    <row r="124" spans="2:8" s="47" customFormat="1" ht="3.75">
      <c r="B124" s="48"/>
      <c r="C124" s="49"/>
      <c r="D124" s="50"/>
      <c r="E124" s="50"/>
      <c r="F124" s="46"/>
      <c r="G124" s="46"/>
      <c r="H124" s="46"/>
    </row>
    <row r="125" spans="1:23" s="1" customFormat="1" ht="22.5">
      <c r="A125" s="31">
        <v>32</v>
      </c>
      <c r="B125" s="37" t="s">
        <v>42</v>
      </c>
      <c r="C125" s="32" t="s">
        <v>0</v>
      </c>
      <c r="D125" s="28" t="s">
        <v>1</v>
      </c>
      <c r="E125" s="28" t="s">
        <v>11</v>
      </c>
      <c r="F125" s="28" t="s">
        <v>6</v>
      </c>
      <c r="G125" s="28" t="s">
        <v>10</v>
      </c>
      <c r="H125" s="28" t="s">
        <v>7</v>
      </c>
      <c r="I125" s="14"/>
      <c r="J125" s="14"/>
      <c r="K125" s="14"/>
      <c r="L125" s="14"/>
      <c r="M125" s="14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8" ht="37.5">
      <c r="A126" s="30">
        <v>1</v>
      </c>
      <c r="B126" s="38" t="s">
        <v>84</v>
      </c>
      <c r="C126" s="53">
        <v>1</v>
      </c>
      <c r="D126" s="54">
        <v>829</v>
      </c>
      <c r="E126" s="54">
        <f>ROUND(D126*1.23,2)</f>
        <v>1019.67</v>
      </c>
      <c r="F126" s="54">
        <f>D126*C126</f>
        <v>829</v>
      </c>
      <c r="G126" s="54">
        <f>ROUND(F126*0.23,2)</f>
        <v>190.67</v>
      </c>
      <c r="H126" s="54">
        <f>ROUND(F126*1.23,2)</f>
        <v>1019.67</v>
      </c>
    </row>
    <row r="127" spans="1:8" ht="12.75">
      <c r="A127" s="35">
        <v>36</v>
      </c>
      <c r="B127" s="39" t="s">
        <v>9</v>
      </c>
      <c r="C127" s="36" t="s">
        <v>2</v>
      </c>
      <c r="D127" s="29">
        <f>SUM(D126:D126)</f>
        <v>829</v>
      </c>
      <c r="E127" s="29">
        <f>SUM(E126:E126)</f>
        <v>1019.67</v>
      </c>
      <c r="F127" s="33">
        <f>SUM(F126:F126)</f>
        <v>829</v>
      </c>
      <c r="G127" s="33">
        <f>ROUND(F127*0.23,2)</f>
        <v>190.67</v>
      </c>
      <c r="H127" s="33">
        <f>ROUND(F127*1.23,2)</f>
        <v>1019.67</v>
      </c>
    </row>
    <row r="128" spans="2:8" s="47" customFormat="1" ht="3.75">
      <c r="B128" s="48"/>
      <c r="C128" s="49"/>
      <c r="D128" s="50"/>
      <c r="E128" s="50"/>
      <c r="F128" s="46"/>
      <c r="G128" s="46"/>
      <c r="H128" s="46"/>
    </row>
    <row r="129" spans="1:23" s="1" customFormat="1" ht="22.5">
      <c r="A129" s="31">
        <v>33</v>
      </c>
      <c r="B129" s="37" t="s">
        <v>43</v>
      </c>
      <c r="C129" s="32" t="s">
        <v>0</v>
      </c>
      <c r="D129" s="28" t="s">
        <v>1</v>
      </c>
      <c r="E129" s="28" t="s">
        <v>11</v>
      </c>
      <c r="F129" s="28" t="s">
        <v>6</v>
      </c>
      <c r="G129" s="28" t="s">
        <v>10</v>
      </c>
      <c r="H129" s="28" t="s">
        <v>7</v>
      </c>
      <c r="I129" s="14"/>
      <c r="J129" s="14"/>
      <c r="K129" s="14"/>
      <c r="L129" s="14"/>
      <c r="M129" s="14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8" ht="24.75">
      <c r="A130" s="30">
        <v>1</v>
      </c>
      <c r="B130" s="38" t="s">
        <v>85</v>
      </c>
      <c r="C130" s="53">
        <v>1</v>
      </c>
      <c r="D130" s="54">
        <v>658</v>
      </c>
      <c r="E130" s="54">
        <f>ROUND(D130*1.23,2)</f>
        <v>809.34</v>
      </c>
      <c r="F130" s="54">
        <f>D130*C130</f>
        <v>658</v>
      </c>
      <c r="G130" s="54">
        <f>ROUND(F130*0.23,2)</f>
        <v>151.34</v>
      </c>
      <c r="H130" s="54">
        <f>ROUND(F130*1.23,2)</f>
        <v>809.34</v>
      </c>
    </row>
    <row r="131" spans="1:8" ht="12.75">
      <c r="A131" s="35">
        <v>36</v>
      </c>
      <c r="B131" s="39" t="s">
        <v>9</v>
      </c>
      <c r="C131" s="36" t="s">
        <v>2</v>
      </c>
      <c r="D131" s="29">
        <f>SUM(D130:D130)</f>
        <v>658</v>
      </c>
      <c r="E131" s="29">
        <f>SUM(E130:E130)</f>
        <v>809.34</v>
      </c>
      <c r="F131" s="33">
        <f>SUM(F130:F130)</f>
        <v>658</v>
      </c>
      <c r="G131" s="33">
        <f>ROUND(F131*0.23,2)</f>
        <v>151.34</v>
      </c>
      <c r="H131" s="33">
        <f>ROUND(F131*1.23,2)</f>
        <v>809.34</v>
      </c>
    </row>
    <row r="132" spans="2:8" s="47" customFormat="1" ht="3.75">
      <c r="B132" s="48"/>
      <c r="C132" s="49"/>
      <c r="D132" s="50"/>
      <c r="E132" s="50"/>
      <c r="F132" s="46"/>
      <c r="G132" s="46"/>
      <c r="H132" s="46"/>
    </row>
    <row r="133" spans="1:23" s="1" customFormat="1" ht="22.5">
      <c r="A133" s="31">
        <v>34</v>
      </c>
      <c r="B133" s="37" t="s">
        <v>44</v>
      </c>
      <c r="C133" s="32" t="s">
        <v>0</v>
      </c>
      <c r="D133" s="28" t="s">
        <v>1</v>
      </c>
      <c r="E133" s="28" t="s">
        <v>11</v>
      </c>
      <c r="F133" s="28" t="s">
        <v>6</v>
      </c>
      <c r="G133" s="28" t="s">
        <v>10</v>
      </c>
      <c r="H133" s="28" t="s">
        <v>7</v>
      </c>
      <c r="I133" s="14"/>
      <c r="J133" s="14"/>
      <c r="K133" s="14"/>
      <c r="L133" s="14"/>
      <c r="M133" s="14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8" ht="37.5">
      <c r="A134" s="30">
        <v>1</v>
      </c>
      <c r="B134" s="38" t="s">
        <v>86</v>
      </c>
      <c r="C134" s="53">
        <v>1</v>
      </c>
      <c r="D134" s="54">
        <v>850</v>
      </c>
      <c r="E134" s="54">
        <f>ROUND(D134*1.23,2)</f>
        <v>1045.5</v>
      </c>
      <c r="F134" s="54">
        <f>D134*C134</f>
        <v>850</v>
      </c>
      <c r="G134" s="54">
        <f>ROUND(F134*0.23,2)</f>
        <v>195.5</v>
      </c>
      <c r="H134" s="54">
        <f>ROUND(F134*1.23,2)</f>
        <v>1045.5</v>
      </c>
    </row>
    <row r="135" spans="1:8" ht="12.75">
      <c r="A135" s="35">
        <v>36</v>
      </c>
      <c r="B135" s="39" t="s">
        <v>9</v>
      </c>
      <c r="C135" s="36" t="s">
        <v>2</v>
      </c>
      <c r="D135" s="29">
        <f>SUM(D134:D134)</f>
        <v>850</v>
      </c>
      <c r="E135" s="29">
        <f>SUM(E134:E134)</f>
        <v>1045.5</v>
      </c>
      <c r="F135" s="33">
        <f>SUM(F134:F134)</f>
        <v>850</v>
      </c>
      <c r="G135" s="33">
        <f>ROUND(F135*0.23,2)</f>
        <v>195.5</v>
      </c>
      <c r="H135" s="33">
        <f>ROUND(F135*1.23,2)</f>
        <v>1045.5</v>
      </c>
    </row>
    <row r="136" spans="2:8" s="47" customFormat="1" ht="3.75">
      <c r="B136" s="48"/>
      <c r="C136" s="49"/>
      <c r="D136" s="50"/>
      <c r="E136" s="50"/>
      <c r="F136" s="46"/>
      <c r="G136" s="46"/>
      <c r="H136" s="46"/>
    </row>
    <row r="137" spans="1:23" s="1" customFormat="1" ht="22.5">
      <c r="A137" s="31">
        <v>35</v>
      </c>
      <c r="B137" s="37" t="s">
        <v>45</v>
      </c>
      <c r="C137" s="32" t="s">
        <v>0</v>
      </c>
      <c r="D137" s="28" t="s">
        <v>1</v>
      </c>
      <c r="E137" s="28" t="s">
        <v>11</v>
      </c>
      <c r="F137" s="28" t="s">
        <v>6</v>
      </c>
      <c r="G137" s="28" t="s">
        <v>10</v>
      </c>
      <c r="H137" s="28" t="s">
        <v>7</v>
      </c>
      <c r="I137" s="14"/>
      <c r="J137" s="14"/>
      <c r="K137" s="14"/>
      <c r="L137" s="14"/>
      <c r="M137" s="14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8" ht="24.75">
      <c r="A138" s="30">
        <v>1</v>
      </c>
      <c r="B138" s="38" t="s">
        <v>87</v>
      </c>
      <c r="C138" s="53">
        <v>1</v>
      </c>
      <c r="D138" s="54">
        <v>929</v>
      </c>
      <c r="E138" s="54">
        <f>ROUND(D138*1.23,2)</f>
        <v>1142.67</v>
      </c>
      <c r="F138" s="54">
        <f>D138*C138</f>
        <v>929</v>
      </c>
      <c r="G138" s="54">
        <f>ROUND(F138*0.23,2)</f>
        <v>213.67</v>
      </c>
      <c r="H138" s="54">
        <f>ROUND(F138*1.23,2)</f>
        <v>1142.67</v>
      </c>
    </row>
    <row r="139" spans="1:8" ht="12.75">
      <c r="A139" s="35">
        <v>36</v>
      </c>
      <c r="B139" s="39" t="s">
        <v>9</v>
      </c>
      <c r="C139" s="36" t="s">
        <v>2</v>
      </c>
      <c r="D139" s="29">
        <f>SUM(D138:D138)</f>
        <v>929</v>
      </c>
      <c r="E139" s="29">
        <f>SUM(E138:E138)</f>
        <v>1142.67</v>
      </c>
      <c r="F139" s="33">
        <f>SUM(F138:F138)</f>
        <v>929</v>
      </c>
      <c r="G139" s="33">
        <f>ROUND(F139*0.23,2)</f>
        <v>213.67</v>
      </c>
      <c r="H139" s="33">
        <f>ROUND(F139*1.23,2)</f>
        <v>1142.67</v>
      </c>
    </row>
    <row r="140" spans="2:8" s="47" customFormat="1" ht="3.75">
      <c r="B140" s="48"/>
      <c r="C140" s="49"/>
      <c r="D140" s="50"/>
      <c r="E140" s="50"/>
      <c r="F140" s="46"/>
      <c r="G140" s="46"/>
      <c r="H140" s="46"/>
    </row>
    <row r="141" spans="1:23" s="1" customFormat="1" ht="22.5">
      <c r="A141" s="31">
        <v>36</v>
      </c>
      <c r="B141" s="37" t="s">
        <v>46</v>
      </c>
      <c r="C141" s="32" t="s">
        <v>0</v>
      </c>
      <c r="D141" s="28" t="s">
        <v>1</v>
      </c>
      <c r="E141" s="28" t="s">
        <v>11</v>
      </c>
      <c r="F141" s="28" t="s">
        <v>6</v>
      </c>
      <c r="G141" s="28" t="s">
        <v>10</v>
      </c>
      <c r="H141" s="28" t="s">
        <v>7</v>
      </c>
      <c r="I141" s="14"/>
      <c r="J141" s="14"/>
      <c r="K141" s="14"/>
      <c r="L141" s="14"/>
      <c r="M141" s="14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8" ht="37.5">
      <c r="A142" s="30">
        <v>1</v>
      </c>
      <c r="B142" s="38" t="s">
        <v>88</v>
      </c>
      <c r="C142" s="53">
        <v>1</v>
      </c>
      <c r="D142" s="54">
        <v>1380</v>
      </c>
      <c r="E142" s="54">
        <f>ROUND(D142*1.23,2)</f>
        <v>1697.4</v>
      </c>
      <c r="F142" s="54">
        <f>D142*C142</f>
        <v>1380</v>
      </c>
      <c r="G142" s="54">
        <f>ROUND(F142*0.23,2)</f>
        <v>317.4</v>
      </c>
      <c r="H142" s="54">
        <f>ROUND(F142*1.23,2)</f>
        <v>1697.4</v>
      </c>
    </row>
    <row r="143" spans="1:8" ht="12.75">
      <c r="A143" s="35">
        <v>36</v>
      </c>
      <c r="B143" s="39" t="s">
        <v>9</v>
      </c>
      <c r="C143" s="36" t="s">
        <v>2</v>
      </c>
      <c r="D143" s="29">
        <f>SUM(D142:D142)</f>
        <v>1380</v>
      </c>
      <c r="E143" s="29">
        <f>SUM(E142:E142)</f>
        <v>1697.4</v>
      </c>
      <c r="F143" s="33">
        <f>SUM(F142:F142)</f>
        <v>1380</v>
      </c>
      <c r="G143" s="33">
        <f>ROUND(F143*0.23,2)</f>
        <v>317.4</v>
      </c>
      <c r="H143" s="33">
        <f>ROUND(F143*1.23,2)</f>
        <v>1697.4</v>
      </c>
    </row>
    <row r="144" spans="2:8" s="47" customFormat="1" ht="3.75">
      <c r="B144" s="48"/>
      <c r="C144" s="49"/>
      <c r="D144" s="50"/>
      <c r="E144" s="50"/>
      <c r="F144" s="46"/>
      <c r="G144" s="46"/>
      <c r="H144" s="46"/>
    </row>
    <row r="145" spans="1:23" s="1" customFormat="1" ht="22.5">
      <c r="A145" s="31">
        <v>37</v>
      </c>
      <c r="B145" s="37" t="s">
        <v>47</v>
      </c>
      <c r="C145" s="32" t="s">
        <v>0</v>
      </c>
      <c r="D145" s="28" t="s">
        <v>1</v>
      </c>
      <c r="E145" s="28" t="s">
        <v>11</v>
      </c>
      <c r="F145" s="28" t="s">
        <v>6</v>
      </c>
      <c r="G145" s="28" t="s">
        <v>10</v>
      </c>
      <c r="H145" s="28" t="s">
        <v>7</v>
      </c>
      <c r="I145" s="14"/>
      <c r="J145" s="14"/>
      <c r="K145" s="14"/>
      <c r="L145" s="14"/>
      <c r="M145" s="14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8" ht="37.5">
      <c r="A146" s="30">
        <v>1</v>
      </c>
      <c r="B146" s="38" t="s">
        <v>89</v>
      </c>
      <c r="C146" s="53">
        <v>1</v>
      </c>
      <c r="D146" s="54">
        <v>1392</v>
      </c>
      <c r="E146" s="54">
        <f>ROUND(D146*1.23,2)</f>
        <v>1712.16</v>
      </c>
      <c r="F146" s="54">
        <f>D146*C146</f>
        <v>1392</v>
      </c>
      <c r="G146" s="54">
        <f>ROUND(F146*0.23,2)</f>
        <v>320.16</v>
      </c>
      <c r="H146" s="54">
        <f>ROUND(F146*1.23,2)</f>
        <v>1712.16</v>
      </c>
    </row>
    <row r="147" spans="1:8" ht="12.75">
      <c r="A147" s="35">
        <v>36</v>
      </c>
      <c r="B147" s="39" t="s">
        <v>9</v>
      </c>
      <c r="C147" s="36" t="s">
        <v>2</v>
      </c>
      <c r="D147" s="29">
        <f>SUM(D146:D146)</f>
        <v>1392</v>
      </c>
      <c r="E147" s="29">
        <f>SUM(E146:E146)</f>
        <v>1712.16</v>
      </c>
      <c r="F147" s="33">
        <f>SUM(F146:F146)</f>
        <v>1392</v>
      </c>
      <c r="G147" s="33">
        <f>ROUND(F147*0.23,2)</f>
        <v>320.16</v>
      </c>
      <c r="H147" s="33">
        <f>ROUND(F147*1.23,2)</f>
        <v>1712.16</v>
      </c>
    </row>
    <row r="148" spans="2:8" s="47" customFormat="1" ht="3.75">
      <c r="B148" s="48"/>
      <c r="C148" s="49"/>
      <c r="D148" s="50"/>
      <c r="E148" s="50"/>
      <c r="F148" s="46"/>
      <c r="G148" s="46"/>
      <c r="H148" s="46"/>
    </row>
    <row r="149" spans="1:23" s="1" customFormat="1" ht="22.5">
      <c r="A149" s="31">
        <v>38</v>
      </c>
      <c r="B149" s="37" t="s">
        <v>48</v>
      </c>
      <c r="C149" s="32" t="s">
        <v>0</v>
      </c>
      <c r="D149" s="28" t="s">
        <v>1</v>
      </c>
      <c r="E149" s="28" t="s">
        <v>11</v>
      </c>
      <c r="F149" s="28" t="s">
        <v>6</v>
      </c>
      <c r="G149" s="28" t="s">
        <v>10</v>
      </c>
      <c r="H149" s="28" t="s">
        <v>7</v>
      </c>
      <c r="I149" s="14"/>
      <c r="J149" s="14"/>
      <c r="K149" s="14"/>
      <c r="L149" s="14"/>
      <c r="M149" s="14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8" ht="37.5">
      <c r="A150" s="30">
        <v>1</v>
      </c>
      <c r="B150" s="38" t="s">
        <v>90</v>
      </c>
      <c r="C150" s="53">
        <v>1</v>
      </c>
      <c r="D150" s="54">
        <v>2028</v>
      </c>
      <c r="E150" s="54">
        <f>ROUND(D150*1.23,2)</f>
        <v>2494.44</v>
      </c>
      <c r="F150" s="54">
        <f>D150*C150</f>
        <v>2028</v>
      </c>
      <c r="G150" s="54">
        <f>ROUND(F150*0.23,2)</f>
        <v>466.44</v>
      </c>
      <c r="H150" s="54">
        <f>ROUND(F150*1.23,2)</f>
        <v>2494.44</v>
      </c>
    </row>
    <row r="151" spans="1:8" ht="12.75">
      <c r="A151" s="35">
        <v>36</v>
      </c>
      <c r="B151" s="39" t="s">
        <v>9</v>
      </c>
      <c r="C151" s="36" t="s">
        <v>2</v>
      </c>
      <c r="D151" s="29">
        <f>SUM(D150:D150)</f>
        <v>2028</v>
      </c>
      <c r="E151" s="29">
        <f>SUM(E150:E150)</f>
        <v>2494.44</v>
      </c>
      <c r="F151" s="33">
        <f>SUM(F150:F150)</f>
        <v>2028</v>
      </c>
      <c r="G151" s="33">
        <f>ROUND(F151*0.23,2)</f>
        <v>466.44</v>
      </c>
      <c r="H151" s="33">
        <f>ROUND(F151*1.23,2)</f>
        <v>2494.44</v>
      </c>
    </row>
    <row r="152" spans="2:8" s="47" customFormat="1" ht="3.75">
      <c r="B152" s="48"/>
      <c r="C152" s="49"/>
      <c r="D152" s="50"/>
      <c r="E152" s="50"/>
      <c r="F152" s="46"/>
      <c r="G152" s="46"/>
      <c r="H152" s="46"/>
    </row>
    <row r="153" spans="1:23" s="1" customFormat="1" ht="22.5">
      <c r="A153" s="31">
        <v>39</v>
      </c>
      <c r="B153" s="37" t="s">
        <v>49</v>
      </c>
      <c r="C153" s="32" t="s">
        <v>0</v>
      </c>
      <c r="D153" s="28" t="s">
        <v>1</v>
      </c>
      <c r="E153" s="28" t="s">
        <v>11</v>
      </c>
      <c r="F153" s="28" t="s">
        <v>6</v>
      </c>
      <c r="G153" s="28" t="s">
        <v>10</v>
      </c>
      <c r="H153" s="28" t="s">
        <v>7</v>
      </c>
      <c r="I153" s="14"/>
      <c r="J153" s="14"/>
      <c r="K153" s="14"/>
      <c r="L153" s="14"/>
      <c r="M153" s="14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8" ht="37.5">
      <c r="A154" s="30">
        <v>1</v>
      </c>
      <c r="B154" s="38" t="s">
        <v>91</v>
      </c>
      <c r="C154" s="53">
        <v>1</v>
      </c>
      <c r="D154" s="54">
        <v>4046</v>
      </c>
      <c r="E154" s="54">
        <f>ROUND(D154*1.23,2)</f>
        <v>4976.58</v>
      </c>
      <c r="F154" s="54">
        <f>D154*C154</f>
        <v>4046</v>
      </c>
      <c r="G154" s="54">
        <f>ROUND(F154*0.23,2)</f>
        <v>930.58</v>
      </c>
      <c r="H154" s="54">
        <f>ROUND(F154*1.23,2)</f>
        <v>4976.58</v>
      </c>
    </row>
    <row r="155" spans="1:8" ht="12.75">
      <c r="A155" s="35">
        <v>36</v>
      </c>
      <c r="B155" s="39" t="s">
        <v>9</v>
      </c>
      <c r="C155" s="36" t="s">
        <v>2</v>
      </c>
      <c r="D155" s="29">
        <f>SUM(D154:D154)</f>
        <v>4046</v>
      </c>
      <c r="E155" s="29">
        <f>SUM(E154:E154)</f>
        <v>4976.58</v>
      </c>
      <c r="F155" s="33">
        <f>SUM(F154:F154)</f>
        <v>4046</v>
      </c>
      <c r="G155" s="33">
        <f>ROUND(F155*0.23,2)</f>
        <v>930.58</v>
      </c>
      <c r="H155" s="33">
        <f>ROUND(F155*1.23,2)</f>
        <v>4976.58</v>
      </c>
    </row>
    <row r="156" spans="2:8" s="47" customFormat="1" ht="3.75">
      <c r="B156" s="48"/>
      <c r="C156" s="49"/>
      <c r="D156" s="50"/>
      <c r="E156" s="50"/>
      <c r="F156" s="46"/>
      <c r="G156" s="46"/>
      <c r="H156" s="46"/>
    </row>
    <row r="157" spans="1:23" s="1" customFormat="1" ht="22.5">
      <c r="A157" s="31">
        <v>40</v>
      </c>
      <c r="B157" s="37" t="s">
        <v>50</v>
      </c>
      <c r="C157" s="32" t="s">
        <v>0</v>
      </c>
      <c r="D157" s="28" t="s">
        <v>1</v>
      </c>
      <c r="E157" s="28" t="s">
        <v>11</v>
      </c>
      <c r="F157" s="28" t="s">
        <v>6</v>
      </c>
      <c r="G157" s="28" t="s">
        <v>10</v>
      </c>
      <c r="H157" s="28" t="s">
        <v>7</v>
      </c>
      <c r="I157" s="14"/>
      <c r="J157" s="14"/>
      <c r="K157" s="14"/>
      <c r="L157" s="14"/>
      <c r="M157" s="14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8" ht="37.5">
      <c r="A158" s="30">
        <v>1</v>
      </c>
      <c r="B158" s="38" t="s">
        <v>93</v>
      </c>
      <c r="C158" s="53">
        <v>1</v>
      </c>
      <c r="D158" s="54">
        <v>3545</v>
      </c>
      <c r="E158" s="54">
        <f>ROUND(D158*1.23,2)</f>
        <v>4360.35</v>
      </c>
      <c r="F158" s="54">
        <f>D158*C158</f>
        <v>3545</v>
      </c>
      <c r="G158" s="54">
        <f>ROUND(F158*0.23,2)</f>
        <v>815.35</v>
      </c>
      <c r="H158" s="54">
        <f>ROUND(F158*1.23,2)</f>
        <v>4360.35</v>
      </c>
    </row>
    <row r="159" spans="1:8" ht="12.75">
      <c r="A159" s="35">
        <v>36</v>
      </c>
      <c r="B159" s="39" t="s">
        <v>9</v>
      </c>
      <c r="C159" s="36" t="s">
        <v>2</v>
      </c>
      <c r="D159" s="29">
        <f>SUM(D158:D158)</f>
        <v>3545</v>
      </c>
      <c r="E159" s="29">
        <f>SUM(E158:E158)</f>
        <v>4360.35</v>
      </c>
      <c r="F159" s="33">
        <f>SUM(F158:F158)</f>
        <v>3545</v>
      </c>
      <c r="G159" s="33">
        <f>ROUND(F159*0.23,2)</f>
        <v>815.35</v>
      </c>
      <c r="H159" s="33">
        <f>ROUND(F159*1.23,2)</f>
        <v>4360.35</v>
      </c>
    </row>
    <row r="160" spans="2:8" s="47" customFormat="1" ht="3.75">
      <c r="B160" s="48"/>
      <c r="C160" s="49"/>
      <c r="D160" s="50"/>
      <c r="E160" s="50"/>
      <c r="F160" s="46"/>
      <c r="G160" s="46"/>
      <c r="H160" s="46"/>
    </row>
    <row r="161" spans="1:23" s="1" customFormat="1" ht="22.5">
      <c r="A161" s="31">
        <v>41</v>
      </c>
      <c r="B161" s="37" t="s">
        <v>51</v>
      </c>
      <c r="C161" s="32" t="s">
        <v>0</v>
      </c>
      <c r="D161" s="28" t="s">
        <v>1</v>
      </c>
      <c r="E161" s="28" t="s">
        <v>11</v>
      </c>
      <c r="F161" s="28" t="s">
        <v>6</v>
      </c>
      <c r="G161" s="28" t="s">
        <v>10</v>
      </c>
      <c r="H161" s="28" t="s">
        <v>7</v>
      </c>
      <c r="I161" s="14"/>
      <c r="J161" s="14"/>
      <c r="K161" s="14"/>
      <c r="L161" s="14"/>
      <c r="M161" s="14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8" ht="24.75">
      <c r="A162" s="30">
        <v>1</v>
      </c>
      <c r="B162" s="38" t="s">
        <v>92</v>
      </c>
      <c r="C162" s="53">
        <v>1</v>
      </c>
      <c r="D162" s="54">
        <v>4949</v>
      </c>
      <c r="E162" s="54">
        <f>ROUND(D162*1.23,2)</f>
        <v>6087.27</v>
      </c>
      <c r="F162" s="54">
        <f>D162*C162</f>
        <v>4949</v>
      </c>
      <c r="G162" s="54">
        <f>ROUND(F162*0.23,2)</f>
        <v>1138.27</v>
      </c>
      <c r="H162" s="54">
        <f>ROUND(F162*1.23,2)</f>
        <v>6087.27</v>
      </c>
    </row>
    <row r="163" spans="1:8" ht="12.75">
      <c r="A163" s="35">
        <v>36</v>
      </c>
      <c r="B163" s="39" t="s">
        <v>9</v>
      </c>
      <c r="C163" s="36" t="s">
        <v>2</v>
      </c>
      <c r="D163" s="29">
        <f>SUM(D162:D162)</f>
        <v>4949</v>
      </c>
      <c r="E163" s="29">
        <f>SUM(E162:E162)</f>
        <v>6087.27</v>
      </c>
      <c r="F163" s="33">
        <f>SUM(F162:F162)</f>
        <v>4949</v>
      </c>
      <c r="G163" s="33">
        <f>ROUND(F163*0.23,2)</f>
        <v>1138.27</v>
      </c>
      <c r="H163" s="33">
        <f>ROUND(F163*1.23,2)</f>
        <v>6087.27</v>
      </c>
    </row>
    <row r="164" spans="2:8" s="47" customFormat="1" ht="4.5" thickBot="1">
      <c r="B164" s="48"/>
      <c r="C164" s="49"/>
      <c r="D164" s="50"/>
      <c r="E164" s="50"/>
      <c r="F164" s="46"/>
      <c r="G164" s="46"/>
      <c r="H164" s="46"/>
    </row>
    <row r="165" spans="1:33" ht="12.75">
      <c r="A165" s="25"/>
      <c r="B165" s="41" t="s">
        <v>8</v>
      </c>
      <c r="C165" s="26"/>
      <c r="D165" s="26"/>
      <c r="E165" s="26"/>
      <c r="F165" s="27"/>
      <c r="G165" s="27"/>
      <c r="H165" s="27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s="5" customFormat="1" ht="15">
      <c r="A166" s="18"/>
      <c r="B166" s="42"/>
      <c r="C166" s="19"/>
      <c r="D166" s="20"/>
      <c r="E166" s="20"/>
      <c r="F166" s="21" t="s">
        <v>3</v>
      </c>
      <c r="G166" s="21" t="s">
        <v>5</v>
      </c>
      <c r="H166" s="21" t="s">
        <v>4</v>
      </c>
      <c r="I166" s="13"/>
      <c r="J166" s="13"/>
      <c r="K166" s="13"/>
      <c r="L166" s="13"/>
      <c r="M166" s="13"/>
      <c r="N166" s="7"/>
      <c r="O166" s="7"/>
      <c r="P166" s="7"/>
      <c r="Q166" s="7"/>
      <c r="R166" s="7"/>
      <c r="S166" s="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s="5" customFormat="1" ht="15.75" thickBot="1">
      <c r="A167" s="22"/>
      <c r="B167" s="43"/>
      <c r="C167" s="24"/>
      <c r="D167" s="23"/>
      <c r="E167" s="23"/>
      <c r="F167" s="34">
        <v>273612</v>
      </c>
      <c r="G167" s="34">
        <v>62930.76</v>
      </c>
      <c r="H167" s="34">
        <v>336542.76</v>
      </c>
      <c r="I167" s="13"/>
      <c r="J167" s="13"/>
      <c r="K167" s="13"/>
      <c r="L167" s="13"/>
      <c r="M167" s="13"/>
      <c r="N167" s="7"/>
      <c r="O167" s="7"/>
      <c r="P167" s="7"/>
      <c r="Q167" s="7"/>
      <c r="R167" s="7"/>
      <c r="S167" s="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8" s="13" customFormat="1" ht="15">
      <c r="A168" s="9"/>
      <c r="B168" s="40"/>
      <c r="C168" s="11"/>
      <c r="D168" s="10"/>
      <c r="E168" s="10"/>
      <c r="F168" s="12"/>
      <c r="G168" s="12"/>
      <c r="H168" s="12"/>
    </row>
    <row r="169" spans="1:8" s="14" customFormat="1" ht="12.75">
      <c r="A169" s="15"/>
      <c r="B169" s="44"/>
      <c r="D169" s="16"/>
      <c r="E169" s="16"/>
      <c r="F169" s="16"/>
      <c r="G169" s="17"/>
      <c r="H169" s="17"/>
    </row>
    <row r="170" spans="1:8" s="14" customFormat="1" ht="12">
      <c r="A170" s="15"/>
      <c r="B170" s="44"/>
      <c r="F170" s="17"/>
      <c r="G170" s="17"/>
      <c r="H170" s="17"/>
    </row>
    <row r="171" spans="1:8" s="14" customFormat="1" ht="12">
      <c r="A171" s="15"/>
      <c r="B171" s="44"/>
      <c r="F171" s="17"/>
      <c r="G171" s="17"/>
      <c r="H171" s="17"/>
    </row>
    <row r="172" spans="1:8" s="14" customFormat="1" ht="12">
      <c r="A172" s="15"/>
      <c r="B172" s="44"/>
      <c r="F172" s="17"/>
      <c r="G172" s="17"/>
      <c r="H172" s="17"/>
    </row>
    <row r="173" spans="1:8" s="14" customFormat="1" ht="12">
      <c r="A173" s="15"/>
      <c r="B173" s="44"/>
      <c r="F173" s="17"/>
      <c r="G173" s="17"/>
      <c r="H173" s="17"/>
    </row>
    <row r="174" spans="1:8" s="14" customFormat="1" ht="12">
      <c r="A174" s="15"/>
      <c r="B174" s="44"/>
      <c r="F174" s="17"/>
      <c r="G174" s="17"/>
      <c r="H174" s="17"/>
    </row>
    <row r="175" spans="1:8" s="14" customFormat="1" ht="12">
      <c r="A175" s="15"/>
      <c r="B175" s="44"/>
      <c r="F175" s="17"/>
      <c r="G175" s="17"/>
      <c r="H175" s="17"/>
    </row>
    <row r="176" spans="1:8" s="14" customFormat="1" ht="12">
      <c r="A176" s="15"/>
      <c r="B176" s="44"/>
      <c r="F176" s="17"/>
      <c r="G176" s="17"/>
      <c r="H176" s="17"/>
    </row>
    <row r="177" spans="1:8" s="14" customFormat="1" ht="12">
      <c r="A177" s="15"/>
      <c r="B177" s="44"/>
      <c r="F177" s="17"/>
      <c r="G177" s="17"/>
      <c r="H177" s="17"/>
    </row>
    <row r="178" spans="1:8" s="14" customFormat="1" ht="12">
      <c r="A178" s="15"/>
      <c r="B178" s="44"/>
      <c r="F178" s="17"/>
      <c r="G178" s="17"/>
      <c r="H178" s="17"/>
    </row>
    <row r="179" spans="1:8" s="14" customFormat="1" ht="12">
      <c r="A179" s="15"/>
      <c r="B179" s="44"/>
      <c r="F179" s="17"/>
      <c r="G179" s="17"/>
      <c r="H179" s="17"/>
    </row>
    <row r="180" spans="1:8" s="14" customFormat="1" ht="12">
      <c r="A180" s="15"/>
      <c r="B180" s="44"/>
      <c r="F180" s="17"/>
      <c r="G180" s="17"/>
      <c r="H180" s="17"/>
    </row>
    <row r="181" spans="1:8" s="14" customFormat="1" ht="12">
      <c r="A181" s="15"/>
      <c r="B181" s="44"/>
      <c r="F181" s="17"/>
      <c r="G181" s="17"/>
      <c r="H181" s="17"/>
    </row>
    <row r="182" spans="1:8" s="14" customFormat="1" ht="12">
      <c r="A182" s="15"/>
      <c r="B182" s="44"/>
      <c r="F182" s="17"/>
      <c r="G182" s="17"/>
      <c r="H182" s="17"/>
    </row>
    <row r="183" spans="1:8" s="14" customFormat="1" ht="12">
      <c r="A183" s="15"/>
      <c r="B183" s="44"/>
      <c r="F183" s="17"/>
      <c r="G183" s="17"/>
      <c r="H183" s="17"/>
    </row>
    <row r="184" spans="1:8" s="14" customFormat="1" ht="12">
      <c r="A184" s="15"/>
      <c r="B184" s="44"/>
      <c r="F184" s="17"/>
      <c r="G184" s="17"/>
      <c r="H184" s="17"/>
    </row>
    <row r="185" spans="1:8" s="14" customFormat="1" ht="12">
      <c r="A185" s="15"/>
      <c r="B185" s="44"/>
      <c r="F185" s="17"/>
      <c r="G185" s="17"/>
      <c r="H185" s="17"/>
    </row>
    <row r="186" spans="1:8" s="14" customFormat="1" ht="12">
      <c r="A186" s="15"/>
      <c r="B186" s="44"/>
      <c r="F186" s="17"/>
      <c r="G186" s="17"/>
      <c r="H186" s="17"/>
    </row>
    <row r="187" spans="1:8" s="14" customFormat="1" ht="12">
      <c r="A187" s="15"/>
      <c r="B187" s="44"/>
      <c r="F187" s="17"/>
      <c r="G187" s="17"/>
      <c r="H187" s="17"/>
    </row>
    <row r="188" spans="1:8" s="14" customFormat="1" ht="12">
      <c r="A188" s="15"/>
      <c r="B188" s="44"/>
      <c r="F188" s="17"/>
      <c r="G188" s="17"/>
      <c r="H188" s="17"/>
    </row>
    <row r="189" spans="1:8" s="14" customFormat="1" ht="12">
      <c r="A189" s="15"/>
      <c r="B189" s="44"/>
      <c r="F189" s="17"/>
      <c r="G189" s="17"/>
      <c r="H189" s="17"/>
    </row>
    <row r="190" spans="1:8" s="14" customFormat="1" ht="12">
      <c r="A190" s="15"/>
      <c r="B190" s="44"/>
      <c r="F190" s="17"/>
      <c r="G190" s="17"/>
      <c r="H190" s="17"/>
    </row>
    <row r="191" spans="1:8" s="14" customFormat="1" ht="12">
      <c r="A191" s="15"/>
      <c r="B191" s="44"/>
      <c r="F191" s="17"/>
      <c r="G191" s="17"/>
      <c r="H191" s="17"/>
    </row>
    <row r="192" spans="1:8" s="14" customFormat="1" ht="12">
      <c r="A192" s="15"/>
      <c r="B192" s="44"/>
      <c r="F192" s="17"/>
      <c r="G192" s="17"/>
      <c r="H192" s="17"/>
    </row>
    <row r="193" spans="1:8" s="14" customFormat="1" ht="12">
      <c r="A193" s="15"/>
      <c r="B193" s="44"/>
      <c r="F193" s="17"/>
      <c r="G193" s="17"/>
      <c r="H193" s="17"/>
    </row>
    <row r="194" spans="1:8" s="14" customFormat="1" ht="12">
      <c r="A194" s="15"/>
      <c r="B194" s="44"/>
      <c r="F194" s="17"/>
      <c r="G194" s="17"/>
      <c r="H19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??</dc:title>
  <dc:subject/>
  <dc:creator>SERWIS</dc:creator>
  <cp:keywords/>
  <dc:description/>
  <cp:lastModifiedBy>Paweł Wypijewski</cp:lastModifiedBy>
  <dcterms:created xsi:type="dcterms:W3CDTF">2005-05-05T18:23:53Z</dcterms:created>
  <dcterms:modified xsi:type="dcterms:W3CDTF">2024-01-04T13:13:19Z</dcterms:modified>
  <cp:category/>
  <cp:version/>
  <cp:contentType/>
  <cp:contentStatus/>
</cp:coreProperties>
</file>